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externalLinks/externalLink16.xml" ContentType="application/vnd.openxmlformats-officedocument.spreadsheetml.externalLink+xml"/>
  <Override PartName="/xl/externalLinks/externalLink17.xml" ContentType="application/vnd.openxmlformats-officedocument.spreadsheetml.externalLink+xml"/>
  <Override PartName="/xl/externalLinks/externalLink18.xml" ContentType="application/vnd.openxmlformats-officedocument.spreadsheetml.externalLink+xml"/>
  <Override PartName="/xl/externalLinks/externalLink19.xml" ContentType="application/vnd.openxmlformats-officedocument.spreadsheetml.externalLink+xml"/>
  <Override PartName="/xl/externalLinks/externalLink20.xml" ContentType="application/vnd.openxmlformats-officedocument.spreadsheetml.externalLink+xml"/>
  <Override PartName="/xl/externalLinks/externalLink21.xml" ContentType="application/vnd.openxmlformats-officedocument.spreadsheetml.externalLink+xml"/>
  <Override PartName="/xl/externalLinks/externalLink22.xml" ContentType="application/vnd.openxmlformats-officedocument.spreadsheetml.externalLink+xml"/>
  <Override PartName="/xl/externalLinks/externalLink23.xml" ContentType="application/vnd.openxmlformats-officedocument.spreadsheetml.externalLink+xml"/>
  <Override PartName="/xl/externalLinks/externalLink24.xml" ContentType="application/vnd.openxmlformats-officedocument.spreadsheetml.externalLink+xml"/>
  <Override PartName="/xl/externalLinks/externalLink25.xml" ContentType="application/vnd.openxmlformats-officedocument.spreadsheetml.externalLink+xml"/>
  <Override PartName="/xl/externalLinks/externalLink26.xml" ContentType="application/vnd.openxmlformats-officedocument.spreadsheetml.externalLink+xml"/>
  <Override PartName="/xl/externalLinks/externalLink27.xml" ContentType="application/vnd.openxmlformats-officedocument.spreadsheetml.externalLink+xml"/>
  <Override PartName="/xl/externalLinks/externalLink28.xml" ContentType="application/vnd.openxmlformats-officedocument.spreadsheetml.externalLink+xml"/>
  <Override PartName="/xl/externalLinks/externalLink29.xml" ContentType="application/vnd.openxmlformats-officedocument.spreadsheetml.externalLink+xml"/>
  <Override PartName="/xl/externalLinks/externalLink30.xml" ContentType="application/vnd.openxmlformats-officedocument.spreadsheetml.externalLink+xml"/>
  <Override PartName="/xl/externalLinks/externalLink31.xml" ContentType="application/vnd.openxmlformats-officedocument.spreadsheetml.externalLink+xml"/>
  <Override PartName="/xl/externalLinks/externalLink32.xml" ContentType="application/vnd.openxmlformats-officedocument.spreadsheetml.externalLink+xml"/>
  <Override PartName="/xl/externalLinks/externalLink33.xml" ContentType="application/vnd.openxmlformats-officedocument.spreadsheetml.externalLink+xml"/>
  <Override PartName="/xl/externalLinks/externalLink34.xml" ContentType="application/vnd.openxmlformats-officedocument.spreadsheetml.externalLink+xml"/>
  <Override PartName="/xl/externalLinks/externalLink35.xml" ContentType="application/vnd.openxmlformats-officedocument.spreadsheetml.externalLink+xml"/>
  <Override PartName="/xl/externalLinks/externalLink36.xml" ContentType="application/vnd.openxmlformats-officedocument.spreadsheetml.externalLink+xml"/>
  <Override PartName="/xl/externalLinks/externalLink37.xml" ContentType="application/vnd.openxmlformats-officedocument.spreadsheetml.externalLink+xml"/>
  <Override PartName="/xl/externalLinks/externalLink38.xml" ContentType="application/vnd.openxmlformats-officedocument.spreadsheetml.externalLink+xml"/>
  <Override PartName="/xl/externalLinks/externalLink39.xml" ContentType="application/vnd.openxmlformats-officedocument.spreadsheetml.externalLink+xml"/>
  <Override PartName="/xl/externalLinks/externalLink40.xml" ContentType="application/vnd.openxmlformats-officedocument.spreadsheetml.externalLink+xml"/>
  <Override PartName="/xl/externalLinks/externalLink41.xml" ContentType="application/vnd.openxmlformats-officedocument.spreadsheetml.externalLink+xml"/>
  <Override PartName="/xl/externalLinks/externalLink42.xml" ContentType="application/vnd.openxmlformats-officedocument.spreadsheetml.externalLink+xml"/>
  <Override PartName="/xl/externalLinks/externalLink43.xml" ContentType="application/vnd.openxmlformats-officedocument.spreadsheetml.externalLink+xml"/>
  <Override PartName="/xl/externalLinks/externalLink44.xml" ContentType="application/vnd.openxmlformats-officedocument.spreadsheetml.externalLink+xml"/>
  <Override PartName="/xl/externalLinks/externalLink45.xml" ContentType="application/vnd.openxmlformats-officedocument.spreadsheetml.externalLink+xml"/>
  <Override PartName="/xl/externalLinks/externalLink46.xml" ContentType="application/vnd.openxmlformats-officedocument.spreadsheetml.externalLink+xml"/>
  <Override PartName="/xl/externalLinks/externalLink47.xml" ContentType="application/vnd.openxmlformats-officedocument.spreadsheetml.externalLink+xml"/>
  <Override PartName="/xl/externalLinks/externalLink48.xml" ContentType="application/vnd.openxmlformats-officedocument.spreadsheetml.externalLink+xml"/>
  <Override PartName="/xl/externalLinks/externalLink49.xml" ContentType="application/vnd.openxmlformats-officedocument.spreadsheetml.externalLink+xml"/>
  <Override PartName="/xl/externalLinks/externalLink50.xml" ContentType="application/vnd.openxmlformats-officedocument.spreadsheetml.externalLink+xml"/>
  <Override PartName="/xl/externalLinks/externalLink51.xml" ContentType="application/vnd.openxmlformats-officedocument.spreadsheetml.externalLink+xml"/>
  <Override PartName="/xl/externalLinks/externalLink52.xml" ContentType="application/vnd.openxmlformats-officedocument.spreadsheetml.externalLink+xml"/>
  <Override PartName="/xl/externalLinks/externalLink53.xml" ContentType="application/vnd.openxmlformats-officedocument.spreadsheetml.externalLink+xml"/>
  <Override PartName="/xl/externalLinks/externalLink54.xml" ContentType="application/vnd.openxmlformats-officedocument.spreadsheetml.externalLink+xml"/>
  <Override PartName="/xl/externalLinks/externalLink55.xml" ContentType="application/vnd.openxmlformats-officedocument.spreadsheetml.externalLink+xml"/>
  <Override PartName="/xl/externalLinks/externalLink56.xml" ContentType="application/vnd.openxmlformats-officedocument.spreadsheetml.externalLink+xml"/>
  <Override PartName="/xl/externalLinks/externalLink57.xml" ContentType="application/vnd.openxmlformats-officedocument.spreadsheetml.externalLink+xml"/>
  <Override PartName="/xl/externalLinks/externalLink58.xml" ContentType="application/vnd.openxmlformats-officedocument.spreadsheetml.externalLink+xml"/>
  <Override PartName="/xl/externalLinks/externalLink59.xml" ContentType="application/vnd.openxmlformats-officedocument.spreadsheetml.externalLink+xml"/>
  <Override PartName="/xl/externalLinks/externalLink60.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330"/>
  <workbookPr/>
  <mc:AlternateContent xmlns:mc="http://schemas.openxmlformats.org/markup-compatibility/2006">
    <mc:Choice Requires="x15">
      <x15ac:absPath xmlns:x15ac="http://schemas.microsoft.com/office/spreadsheetml/2010/11/ac" url="D:\SLY\SLY\COMPANY\PROJECTNEERS\JOBS\PROJECTS\OPEN\2021\ZA2021_2022_SANBI\13. Tender Pack\Tender Pack\Rev 04\BoQs\"/>
    </mc:Choice>
  </mc:AlternateContent>
  <xr:revisionPtr revIDLastSave="0" documentId="13_ncr:1_{9135E8E8-D1A6-4A21-A3D4-735711E33E97}" xr6:coauthVersionLast="47" xr6:coauthVersionMax="47" xr10:uidLastSave="{00000000-0000-0000-0000-000000000000}"/>
  <bookViews>
    <workbookView xWindow="-28920" yWindow="-120" windowWidth="29040" windowHeight="15720" activeTab="3" xr2:uid="{00000000-000D-0000-FFFF-FFFF00000000}"/>
  </bookViews>
  <sheets>
    <sheet name="Summary" sheetId="1" r:id="rId1"/>
    <sheet name="P and Gs" sheetId="2" r:id="rId2"/>
    <sheet name="Building Works Summary" sheetId="3" r:id="rId3"/>
    <sheet name="Building Works" sheetId="4" r:id="rId4"/>
    <sheet name="PS" sheetId="7" r:id="rId5"/>
  </sheets>
  <externalReferences>
    <externalReference r:id="rId6"/>
    <externalReference r:id="rId7"/>
    <externalReference r:id="rId8"/>
    <externalReference r:id="rId9"/>
    <externalReference r:id="rId10"/>
    <externalReference r:id="rId11"/>
    <externalReference r:id="rId12"/>
    <externalReference r:id="rId13"/>
    <externalReference r:id="rId14"/>
    <externalReference r:id="rId15"/>
    <externalReference r:id="rId16"/>
    <externalReference r:id="rId17"/>
    <externalReference r:id="rId18"/>
    <externalReference r:id="rId19"/>
    <externalReference r:id="rId20"/>
    <externalReference r:id="rId21"/>
    <externalReference r:id="rId22"/>
    <externalReference r:id="rId23"/>
    <externalReference r:id="rId24"/>
    <externalReference r:id="rId25"/>
    <externalReference r:id="rId26"/>
    <externalReference r:id="rId27"/>
    <externalReference r:id="rId28"/>
    <externalReference r:id="rId29"/>
    <externalReference r:id="rId30"/>
    <externalReference r:id="rId31"/>
    <externalReference r:id="rId32"/>
    <externalReference r:id="rId33"/>
    <externalReference r:id="rId34"/>
    <externalReference r:id="rId35"/>
    <externalReference r:id="rId36"/>
    <externalReference r:id="rId37"/>
    <externalReference r:id="rId38"/>
    <externalReference r:id="rId39"/>
    <externalReference r:id="rId40"/>
    <externalReference r:id="rId41"/>
    <externalReference r:id="rId42"/>
    <externalReference r:id="rId43"/>
    <externalReference r:id="rId44"/>
    <externalReference r:id="rId45"/>
    <externalReference r:id="rId46"/>
    <externalReference r:id="rId47"/>
    <externalReference r:id="rId48"/>
    <externalReference r:id="rId49"/>
    <externalReference r:id="rId50"/>
    <externalReference r:id="rId51"/>
    <externalReference r:id="rId52"/>
    <externalReference r:id="rId53"/>
    <externalReference r:id="rId54"/>
    <externalReference r:id="rId55"/>
    <externalReference r:id="rId56"/>
    <externalReference r:id="rId57"/>
    <externalReference r:id="rId58"/>
    <externalReference r:id="rId59"/>
    <externalReference r:id="rId60"/>
    <externalReference r:id="rId61"/>
    <externalReference r:id="rId62"/>
    <externalReference r:id="rId63"/>
    <externalReference r:id="rId64"/>
    <externalReference r:id="rId65"/>
  </externalReferences>
  <definedNames>
    <definedName name="\A" localSheetId="2">#REF!</definedName>
    <definedName name="\A" localSheetId="1">#REF!</definedName>
    <definedName name="\A" localSheetId="4">#REF!</definedName>
    <definedName name="\A" localSheetId="0">#REF!</definedName>
    <definedName name="\A">#REF!</definedName>
    <definedName name="\B" localSheetId="2">#REF!</definedName>
    <definedName name="\B" localSheetId="1">#REF!</definedName>
    <definedName name="\B" localSheetId="4">#REF!</definedName>
    <definedName name="\B" localSheetId="0">#REF!</definedName>
    <definedName name="\B">#REF!</definedName>
    <definedName name="\C" localSheetId="2">#REF!</definedName>
    <definedName name="\C" localSheetId="1">#REF!</definedName>
    <definedName name="\C" localSheetId="4">#REF!</definedName>
    <definedName name="\C" localSheetId="0">#REF!</definedName>
    <definedName name="\C">#REF!</definedName>
    <definedName name="\D" localSheetId="2">#REF!</definedName>
    <definedName name="\D" localSheetId="1">#REF!</definedName>
    <definedName name="\D" localSheetId="4">#REF!</definedName>
    <definedName name="\D" localSheetId="0">#REF!</definedName>
    <definedName name="\D">#REF!</definedName>
    <definedName name="\E" localSheetId="2">#REF!</definedName>
    <definedName name="\E" localSheetId="1">#REF!</definedName>
    <definedName name="\E" localSheetId="4">#REF!</definedName>
    <definedName name="\E" localSheetId="0">#REF!</definedName>
    <definedName name="\E">#REF!</definedName>
    <definedName name="\F" localSheetId="2">#REF!</definedName>
    <definedName name="\F" localSheetId="1">#REF!</definedName>
    <definedName name="\F" localSheetId="4">#REF!</definedName>
    <definedName name="\F" localSheetId="0">#REF!</definedName>
    <definedName name="\F">#REF!</definedName>
    <definedName name="\G" localSheetId="2">#REF!</definedName>
    <definedName name="\G" localSheetId="1">#REF!</definedName>
    <definedName name="\G" localSheetId="4">#REF!</definedName>
    <definedName name="\G" localSheetId="0">#REF!</definedName>
    <definedName name="\G">#REF!</definedName>
    <definedName name="\H" localSheetId="2">#REF!</definedName>
    <definedName name="\H" localSheetId="1">#REF!</definedName>
    <definedName name="\H" localSheetId="4">#REF!</definedName>
    <definedName name="\H" localSheetId="0">#REF!</definedName>
    <definedName name="\H">#REF!</definedName>
    <definedName name="\J" localSheetId="2">#REF!</definedName>
    <definedName name="\J" localSheetId="1">#REF!</definedName>
    <definedName name="\J" localSheetId="4">#REF!</definedName>
    <definedName name="\J" localSheetId="0">#REF!</definedName>
    <definedName name="\J">#REF!</definedName>
    <definedName name="\K" localSheetId="2">#REF!</definedName>
    <definedName name="\K" localSheetId="1">#REF!</definedName>
    <definedName name="\K" localSheetId="4">#REF!</definedName>
    <definedName name="\K" localSheetId="0">#REF!</definedName>
    <definedName name="\K">#REF!</definedName>
    <definedName name="\L" localSheetId="2">#REF!</definedName>
    <definedName name="\L" localSheetId="4">#REF!</definedName>
    <definedName name="\L">#REF!</definedName>
    <definedName name="\P" localSheetId="2">#REF!</definedName>
    <definedName name="\P" localSheetId="4">#REF!</definedName>
    <definedName name="\P">#REF!</definedName>
    <definedName name="\Q" localSheetId="2">#REF!</definedName>
    <definedName name="\Q" localSheetId="1">#REF!</definedName>
    <definedName name="\Q" localSheetId="4">#REF!</definedName>
    <definedName name="\Q" localSheetId="0">#REF!</definedName>
    <definedName name="\Q">#REF!</definedName>
    <definedName name="\x" localSheetId="2">#REF!</definedName>
    <definedName name="\x" localSheetId="1">#REF!</definedName>
    <definedName name="\x" localSheetId="4">#REF!</definedName>
    <definedName name="\x" localSheetId="0">#REF!</definedName>
    <definedName name="\x">#REF!</definedName>
    <definedName name="\z" localSheetId="2">#REF!</definedName>
    <definedName name="\z" localSheetId="1">#REF!</definedName>
    <definedName name="\z" localSheetId="4">#REF!</definedName>
    <definedName name="\z" localSheetId="0">#REF!</definedName>
    <definedName name="\z">#REF!</definedName>
    <definedName name="_______________" localSheetId="2">'[1]22 March 2000'!#REF!</definedName>
    <definedName name="_______________" localSheetId="1">'[2]22 March 2000'!#REF!</definedName>
    <definedName name="_______________" localSheetId="4">'[1]22 March 2000'!#REF!</definedName>
    <definedName name="_______________">'[1]22 March 2000'!#REF!</definedName>
    <definedName name="_____________________sec12" localSheetId="4">#REF!</definedName>
    <definedName name="_____________________sec12">#REF!</definedName>
    <definedName name="_____________________SEC1200" localSheetId="4">#REF!</definedName>
    <definedName name="_____________________SEC1200">#REF!</definedName>
    <definedName name="____________________sec12" localSheetId="4">#REF!</definedName>
    <definedName name="____________________sec12">#REF!</definedName>
    <definedName name="____________________SEC1200" localSheetId="4">#REF!</definedName>
    <definedName name="____________________SEC1200">#REF!</definedName>
    <definedName name="___________________sec12" localSheetId="4">#REF!</definedName>
    <definedName name="___________________sec12">#REF!</definedName>
    <definedName name="___________________SEC1200" localSheetId="4">#REF!</definedName>
    <definedName name="___________________SEC1200">#REF!</definedName>
    <definedName name="__________________sec12" localSheetId="4">#REF!</definedName>
    <definedName name="__________________sec12">#REF!</definedName>
    <definedName name="__________________SEC1200" localSheetId="4">#REF!</definedName>
    <definedName name="__________________SEC1200">#REF!</definedName>
    <definedName name="_________________sec12" localSheetId="4">#REF!</definedName>
    <definedName name="_________________sec12">#REF!</definedName>
    <definedName name="_________________SEC1200" localSheetId="4">#REF!</definedName>
    <definedName name="_________________SEC1200">#REF!</definedName>
    <definedName name="________________sec12" localSheetId="4">#REF!</definedName>
    <definedName name="________________sec12">#REF!</definedName>
    <definedName name="________________SEC1200" localSheetId="4">#REF!</definedName>
    <definedName name="________________SEC1200">#REF!</definedName>
    <definedName name="_______________sec12" localSheetId="4">#REF!</definedName>
    <definedName name="_______________sec12">#REF!</definedName>
    <definedName name="_______________SEC1200" localSheetId="4">#REF!</definedName>
    <definedName name="_______________SEC1200">#REF!</definedName>
    <definedName name="______________sec12" localSheetId="4">#REF!</definedName>
    <definedName name="______________sec12">#REF!</definedName>
    <definedName name="______________SEC1200" localSheetId="4">#REF!</definedName>
    <definedName name="______________SEC1200">#REF!</definedName>
    <definedName name="_____________sec12" localSheetId="4">#REF!</definedName>
    <definedName name="_____________sec12">#REF!</definedName>
    <definedName name="_____________SEC1200" localSheetId="4">#REF!</definedName>
    <definedName name="_____________SEC1200">#REF!</definedName>
    <definedName name="____________sec12" localSheetId="4">#REF!</definedName>
    <definedName name="____________sec12">#REF!</definedName>
    <definedName name="____________SEC1200" localSheetId="4">#REF!</definedName>
    <definedName name="____________SEC1200">#REF!</definedName>
    <definedName name="___________sec12" localSheetId="4">#REF!</definedName>
    <definedName name="___________sec12">#REF!</definedName>
    <definedName name="___________SEC1200" localSheetId="4">#REF!</definedName>
    <definedName name="___________SEC1200">#REF!</definedName>
    <definedName name="__________sec12" localSheetId="4">#REF!</definedName>
    <definedName name="__________sec12">#REF!</definedName>
    <definedName name="__________SEC1200" localSheetId="4">#REF!</definedName>
    <definedName name="__________SEC1200">#REF!</definedName>
    <definedName name="_________sec12" localSheetId="4">#REF!</definedName>
    <definedName name="_________sec12">#REF!</definedName>
    <definedName name="_________SEC1200" localSheetId="4">#REF!</definedName>
    <definedName name="_________SEC1200">#REF!</definedName>
    <definedName name="________sec12" localSheetId="4">#REF!</definedName>
    <definedName name="________sec12">#REF!</definedName>
    <definedName name="________SEC1200" localSheetId="4">#REF!</definedName>
    <definedName name="________SEC1200">#REF!</definedName>
    <definedName name="_______sec12" localSheetId="4">#REF!</definedName>
    <definedName name="_______sec12">#REF!</definedName>
    <definedName name="_______SEC1200" localSheetId="4">#REF!</definedName>
    <definedName name="_______SEC1200">#REF!</definedName>
    <definedName name="______sec12" localSheetId="4">#REF!</definedName>
    <definedName name="______sec12">#REF!</definedName>
    <definedName name="______SEC1200" localSheetId="4">#REF!</definedName>
    <definedName name="______SEC1200">#REF!</definedName>
    <definedName name="_____sec12" localSheetId="4">#REF!</definedName>
    <definedName name="_____sec12">#REF!</definedName>
    <definedName name="_____SEC1200" localSheetId="4">#REF!</definedName>
    <definedName name="_____SEC1200">#REF!</definedName>
    <definedName name="____sec12" localSheetId="4">#REF!</definedName>
    <definedName name="____sec12">#REF!</definedName>
    <definedName name="____SEC1200" localSheetId="4">#REF!</definedName>
    <definedName name="____SEC1200">#REF!</definedName>
    <definedName name="___A69000" localSheetId="2">#REF!</definedName>
    <definedName name="___A69000" localSheetId="4">#REF!</definedName>
    <definedName name="___A69000">#REF!</definedName>
    <definedName name="___A80000" localSheetId="2">#REF!</definedName>
    <definedName name="___A80000" localSheetId="4">#REF!</definedName>
    <definedName name="___A80000">#REF!</definedName>
    <definedName name="___INDEX_SHEET___ASAP_Utilities" localSheetId="4">#REF!</definedName>
    <definedName name="___INDEX_SHEET___ASAP_Utilities">#REF!</definedName>
    <definedName name="___sec12" localSheetId="4">#REF!</definedName>
    <definedName name="___sec12">#REF!</definedName>
    <definedName name="___SEC1200" localSheetId="2">#REF!</definedName>
    <definedName name="___SEC1200" localSheetId="1">#REF!</definedName>
    <definedName name="___SEC1200" localSheetId="4">#REF!</definedName>
    <definedName name="___SEC1200" localSheetId="0">#REF!</definedName>
    <definedName name="___SEC1200">#REF!</definedName>
    <definedName name="__123Graph_A" localSheetId="2" hidden="1">[3]PROGRESS!#REF!</definedName>
    <definedName name="__123Graph_A" localSheetId="1" hidden="1">[4]PROGRESS!#REF!</definedName>
    <definedName name="__123Graph_A" localSheetId="4" hidden="1">[3]PROGRESS!#REF!</definedName>
    <definedName name="__123Graph_A" localSheetId="0" hidden="1">[4]PROGRESS!#REF!</definedName>
    <definedName name="__123Graph_A" hidden="1">[3]PROGRESS!#REF!</definedName>
    <definedName name="__123Graph_ACOMB" localSheetId="2" hidden="1">#REF!</definedName>
    <definedName name="__123Graph_ACOMB" localSheetId="4" hidden="1">#REF!</definedName>
    <definedName name="__123Graph_ACOMB" hidden="1">#REF!</definedName>
    <definedName name="__123Graph_AY1" localSheetId="2" hidden="1">#REF!</definedName>
    <definedName name="__123Graph_AY1" localSheetId="4" hidden="1">#REF!</definedName>
    <definedName name="__123Graph_AY1" hidden="1">#REF!</definedName>
    <definedName name="__123Graph_AY2" localSheetId="2" hidden="1">#REF!</definedName>
    <definedName name="__123Graph_AY2" localSheetId="4" hidden="1">#REF!</definedName>
    <definedName name="__123Graph_AY2" hidden="1">#REF!</definedName>
    <definedName name="__123Graph_AY3" localSheetId="2" hidden="1">#REF!</definedName>
    <definedName name="__123Graph_AY3" localSheetId="4" hidden="1">#REF!</definedName>
    <definedName name="__123Graph_AY3" hidden="1">#REF!</definedName>
    <definedName name="__123Graph_B" localSheetId="2" hidden="1">[3]PROGRESS!#REF!</definedName>
    <definedName name="__123Graph_B" localSheetId="1" hidden="1">[4]PROGRESS!#REF!</definedName>
    <definedName name="__123Graph_B" localSheetId="4" hidden="1">[3]PROGRESS!#REF!</definedName>
    <definedName name="__123Graph_B" localSheetId="0" hidden="1">[4]PROGRESS!#REF!</definedName>
    <definedName name="__123Graph_B" hidden="1">[3]PROGRESS!#REF!</definedName>
    <definedName name="__123Graph_BCOMB" localSheetId="2" hidden="1">#REF!</definedName>
    <definedName name="__123Graph_BCOMB" localSheetId="4" hidden="1">#REF!</definedName>
    <definedName name="__123Graph_BCOMB" hidden="1">#REF!</definedName>
    <definedName name="__123Graph_C" localSheetId="2" hidden="1">'[5]PHASE ONE'!#REF!</definedName>
    <definedName name="__123Graph_C" localSheetId="4" hidden="1">'[5]PHASE ONE'!#REF!</definedName>
    <definedName name="__123Graph_C" hidden="1">'[5]PHASE ONE'!#REF!</definedName>
    <definedName name="__123Graph_CCOMB" localSheetId="2" hidden="1">#REF!</definedName>
    <definedName name="__123Graph_CCOMB" localSheetId="4" hidden="1">#REF!</definedName>
    <definedName name="__123Graph_CCOMB" hidden="1">#REF!</definedName>
    <definedName name="__123Graph_D" hidden="1">'[5]PHASE ONE'!$E$71:$E$80</definedName>
    <definedName name="__123Graph_DCOMB" localSheetId="2" hidden="1">#REF!</definedName>
    <definedName name="__123Graph_DCOMB" localSheetId="4" hidden="1">#REF!</definedName>
    <definedName name="__123Graph_DCOMB" hidden="1">#REF!</definedName>
    <definedName name="__123Graph_E" localSheetId="2" hidden="1">'[5]PHASE ONE'!#REF!</definedName>
    <definedName name="__123Graph_E" localSheetId="4" hidden="1">'[5]PHASE ONE'!#REF!</definedName>
    <definedName name="__123Graph_E" hidden="1">'[5]PHASE ONE'!#REF!</definedName>
    <definedName name="__123Graph_F" hidden="1">'[5]PHASE ONE'!$F$71:$F$80</definedName>
    <definedName name="__123Graph_X" localSheetId="2" hidden="1">[3]PROGRESS!#REF!</definedName>
    <definedName name="__123Graph_X" localSheetId="1" hidden="1">[4]PROGRESS!#REF!</definedName>
    <definedName name="__123Graph_X" localSheetId="4" hidden="1">[3]PROGRESS!#REF!</definedName>
    <definedName name="__123Graph_X" localSheetId="0" hidden="1">[4]PROGRESS!#REF!</definedName>
    <definedName name="__123Graph_X" hidden="1">[3]PROGRESS!#REF!</definedName>
    <definedName name="__A69000" localSheetId="2">#REF!</definedName>
    <definedName name="__A69000" localSheetId="4">#REF!</definedName>
    <definedName name="__A69000">#REF!</definedName>
    <definedName name="__A80000" localSheetId="2">#REF!</definedName>
    <definedName name="__A80000" localSheetId="4">#REF!</definedName>
    <definedName name="__A80000">#REF!</definedName>
    <definedName name="__IntlFixup" hidden="1">TRUE</definedName>
    <definedName name="__sec12" localSheetId="4">#REF!</definedName>
    <definedName name="__sec12">#REF!</definedName>
    <definedName name="__SEC1200" localSheetId="4">#REF!</definedName>
    <definedName name="__SEC1200">#REF!</definedName>
    <definedName name="_1_____________ANNEXURE__A" localSheetId="2">#REF!</definedName>
    <definedName name="_1_____________ANNEXURE__A" localSheetId="4">#REF!</definedName>
    <definedName name="_1_____________ANNEXURE__A">#REF!</definedName>
    <definedName name="_1__123Graph_A1_94" localSheetId="2" hidden="1">[3]PROGRESS!#REF!</definedName>
    <definedName name="_1__123Graph_A1_94" localSheetId="1" hidden="1">[4]PROGRESS!#REF!</definedName>
    <definedName name="_1__123Graph_A1_94" localSheetId="4" hidden="1">[3]PROGRESS!#REF!</definedName>
    <definedName name="_1__123Graph_A1_94" localSheetId="0" hidden="1">[4]PROGRESS!#REF!</definedName>
    <definedName name="_1__123Graph_A1_94" hidden="1">[3]PROGRESS!#REF!</definedName>
    <definedName name="_1__123Graph_AS_KURWE" localSheetId="2" hidden="1">#REF!</definedName>
    <definedName name="_1__123Graph_AS_KURWE" localSheetId="4" hidden="1">#REF!</definedName>
    <definedName name="_1__123Graph_AS_KURWE" hidden="1">#REF!</definedName>
    <definedName name="_10_________ANNEXURE__B" localSheetId="2">#REF!</definedName>
    <definedName name="_10_________ANNEXURE__B" localSheetId="4">#REF!</definedName>
    <definedName name="_10_________ANNEXURE__B">#REF!</definedName>
    <definedName name="_1000" localSheetId="2">#REF!</definedName>
    <definedName name="_1000" localSheetId="1">#REF!</definedName>
    <definedName name="_1000" localSheetId="4">#REF!</definedName>
    <definedName name="_1000" localSheetId="0">#REF!</definedName>
    <definedName name="_1000">#REF!</definedName>
    <definedName name="_11________ANNEXURE__A" localSheetId="2">#REF!</definedName>
    <definedName name="_11________ANNEXURE__A" localSheetId="4">#REF!</definedName>
    <definedName name="_11________ANNEXURE__A">#REF!</definedName>
    <definedName name="_12________ANNEXURE__B" localSheetId="2">#REF!</definedName>
    <definedName name="_12________ANNEXURE__B" localSheetId="4">#REF!</definedName>
    <definedName name="_12________ANNEXURE__B">#REF!</definedName>
    <definedName name="_13" localSheetId="2">#REF!</definedName>
    <definedName name="_13" localSheetId="1">#REF!</definedName>
    <definedName name="_13" localSheetId="4">#REF!</definedName>
    <definedName name="_13" localSheetId="0">#REF!</definedName>
    <definedName name="_13">#REF!</definedName>
    <definedName name="_13_______ANNEXURE__A" localSheetId="2">#REF!</definedName>
    <definedName name="_13_______ANNEXURE__A" localSheetId="4">#REF!</definedName>
    <definedName name="_13_______ANNEXURE__A">#REF!</definedName>
    <definedName name="_14" localSheetId="2">#REF!</definedName>
    <definedName name="_14" localSheetId="1">#REF!</definedName>
    <definedName name="_14" localSheetId="4">#REF!</definedName>
    <definedName name="_14" localSheetId="0">#REF!</definedName>
    <definedName name="_14">#REF!</definedName>
    <definedName name="_14_______ANNEXURE__B" localSheetId="2">#REF!</definedName>
    <definedName name="_14_______ANNEXURE__B" localSheetId="4">#REF!</definedName>
    <definedName name="_14_______ANNEXURE__B">#REF!</definedName>
    <definedName name="_15" localSheetId="2">#REF!</definedName>
    <definedName name="_15" localSheetId="1">#REF!</definedName>
    <definedName name="_15" localSheetId="4">#REF!</definedName>
    <definedName name="_15" localSheetId="0">#REF!</definedName>
    <definedName name="_15">#REF!</definedName>
    <definedName name="_15______ANNEXURE__A" localSheetId="2">#REF!</definedName>
    <definedName name="_15______ANNEXURE__A" localSheetId="4">#REF!</definedName>
    <definedName name="_15______ANNEXURE__A">#REF!</definedName>
    <definedName name="_16______ANNEXURE__B" localSheetId="2">#REF!</definedName>
    <definedName name="_16______ANNEXURE__B" localSheetId="4">#REF!</definedName>
    <definedName name="_16______ANNEXURE__B">#REF!</definedName>
    <definedName name="_16_Aug_05">[6]Info!$B$80</definedName>
    <definedName name="_17" localSheetId="2">#REF!</definedName>
    <definedName name="_17" localSheetId="1">#REF!</definedName>
    <definedName name="_17" localSheetId="4">#REF!</definedName>
    <definedName name="_17" localSheetId="0">#REF!</definedName>
    <definedName name="_17">#REF!</definedName>
    <definedName name="_17_____ANNEXURE__A" localSheetId="2">#REF!</definedName>
    <definedName name="_17_____ANNEXURE__A" localSheetId="4">#REF!</definedName>
    <definedName name="_17_____ANNEXURE__A">#REF!</definedName>
    <definedName name="_18" localSheetId="2">#REF!</definedName>
    <definedName name="_18" localSheetId="1">#REF!</definedName>
    <definedName name="_18" localSheetId="4">#REF!</definedName>
    <definedName name="_18" localSheetId="0">#REF!</definedName>
    <definedName name="_18">#REF!</definedName>
    <definedName name="_18_____ANNEXURE__B" localSheetId="2">#REF!</definedName>
    <definedName name="_18_____ANNEXURE__B" localSheetId="4">#REF!</definedName>
    <definedName name="_18_____ANNEXURE__B">#REF!</definedName>
    <definedName name="_19____ANNEXURE__A" localSheetId="2">#REF!</definedName>
    <definedName name="_19____ANNEXURE__A" localSheetId="4">#REF!</definedName>
    <definedName name="_19____ANNEXURE__A">#REF!</definedName>
    <definedName name="_1ANNEXURE__A" localSheetId="2">#REF!</definedName>
    <definedName name="_1ANNEXURE__A" localSheetId="4">#REF!</definedName>
    <definedName name="_1ANNEXURE__A">#REF!</definedName>
    <definedName name="_2_____________ANNEXURE__B" localSheetId="2">#REF!</definedName>
    <definedName name="_2_____________ANNEXURE__B" localSheetId="4">#REF!</definedName>
    <definedName name="_2_____________ANNEXURE__B">#REF!</definedName>
    <definedName name="_2__123Graph_APROGRESS_4_95" localSheetId="2" hidden="1">[3]PROGRESS!#REF!</definedName>
    <definedName name="_2__123Graph_APROGRESS_4_95" localSheetId="1" hidden="1">[4]PROGRESS!#REF!</definedName>
    <definedName name="_2__123Graph_APROGRESS_4_95" localSheetId="4" hidden="1">[3]PROGRESS!#REF!</definedName>
    <definedName name="_2__123Graph_APROGRESS_4_95" localSheetId="0" hidden="1">[4]PROGRESS!#REF!</definedName>
    <definedName name="_2__123Graph_APROGRESS_4_95" hidden="1">[3]PROGRESS!#REF!</definedName>
    <definedName name="_20____ANNEXURE__B" localSheetId="2">#REF!</definedName>
    <definedName name="_20____ANNEXURE__B" localSheetId="4">#REF!</definedName>
    <definedName name="_20____ANNEXURE__B">#REF!</definedName>
    <definedName name="_21" localSheetId="2">#REF!</definedName>
    <definedName name="_21" localSheetId="1">#REF!</definedName>
    <definedName name="_21" localSheetId="4">#REF!</definedName>
    <definedName name="_21" localSheetId="0">#REF!</definedName>
    <definedName name="_21">#REF!</definedName>
    <definedName name="_21___ANNEXURE__A" localSheetId="2">#REF!</definedName>
    <definedName name="_21___ANNEXURE__A" localSheetId="4">#REF!</definedName>
    <definedName name="_21___ANNEXURE__A">#REF!</definedName>
    <definedName name="_22___ANNEXURE__B" localSheetId="2">#REF!</definedName>
    <definedName name="_22___ANNEXURE__B" localSheetId="4">#REF!</definedName>
    <definedName name="_22___ANNEXURE__B">#REF!</definedName>
    <definedName name="_23" localSheetId="2">#REF!</definedName>
    <definedName name="_23" localSheetId="1">#REF!</definedName>
    <definedName name="_23" localSheetId="4">#REF!</definedName>
    <definedName name="_23" localSheetId="0">#REF!</definedName>
    <definedName name="_23">#REF!</definedName>
    <definedName name="_23__ANNEXURE__A" localSheetId="2">#REF!</definedName>
    <definedName name="_23__ANNEXURE__A" localSheetId="4">#REF!</definedName>
    <definedName name="_23__ANNEXURE__A">#REF!</definedName>
    <definedName name="_24__ANNEXURE__B" localSheetId="2">#REF!</definedName>
    <definedName name="_24__ANNEXURE__B" localSheetId="4">#REF!</definedName>
    <definedName name="_24__ANNEXURE__B">#REF!</definedName>
    <definedName name="_29_ANNEXURE__A" localSheetId="2">#REF!</definedName>
    <definedName name="_29_ANNEXURE__A" localSheetId="4">#REF!</definedName>
    <definedName name="_29_ANNEXURE__A">#REF!</definedName>
    <definedName name="_2ANNEXURE__B" localSheetId="2">#REF!</definedName>
    <definedName name="_2ANNEXURE__B" localSheetId="4">#REF!</definedName>
    <definedName name="_2ANNEXURE__B">#REF!</definedName>
    <definedName name="_3____________ANNEXURE__A" localSheetId="2">#REF!</definedName>
    <definedName name="_3____________ANNEXURE__A" localSheetId="4">#REF!</definedName>
    <definedName name="_3____________ANNEXURE__A">#REF!</definedName>
    <definedName name="_3__123Graph_ATEM1_94" localSheetId="2" hidden="1">[3]PROGRESS!#REF!</definedName>
    <definedName name="_3__123Graph_ATEM1_94" localSheetId="1" hidden="1">[4]PROGRESS!#REF!</definedName>
    <definedName name="_3__123Graph_ATEM1_94" localSheetId="4" hidden="1">[3]PROGRESS!#REF!</definedName>
    <definedName name="_3__123Graph_ATEM1_94" localSheetId="0" hidden="1">[4]PROGRESS!#REF!</definedName>
    <definedName name="_3__123Graph_ATEM1_94" hidden="1">[3]PROGRESS!#REF!</definedName>
    <definedName name="_33" localSheetId="2">#REF!</definedName>
    <definedName name="_33" localSheetId="1">#REF!</definedName>
    <definedName name="_33" localSheetId="4">#REF!</definedName>
    <definedName name="_33" localSheetId="0">#REF!</definedName>
    <definedName name="_33">#REF!</definedName>
    <definedName name="_34" localSheetId="2">#REF!</definedName>
    <definedName name="_34" localSheetId="1">#REF!</definedName>
    <definedName name="_34" localSheetId="4">#REF!</definedName>
    <definedName name="_34" localSheetId="0">#REF!</definedName>
    <definedName name="_34">#REF!</definedName>
    <definedName name="_34_ANNEXURE__A" localSheetId="2">#REF!</definedName>
    <definedName name="_34_ANNEXURE__A" localSheetId="4">#REF!</definedName>
    <definedName name="_34_ANNEXURE__A">#REF!</definedName>
    <definedName name="_34_ANNEXURE__B" localSheetId="2">#REF!</definedName>
    <definedName name="_34_ANNEXURE__B" localSheetId="4">#REF!</definedName>
    <definedName name="_34_ANNEXURE__B">#REF!</definedName>
    <definedName name="_35" localSheetId="2">#REF!</definedName>
    <definedName name="_35" localSheetId="1">#REF!</definedName>
    <definedName name="_35" localSheetId="4">#REF!</definedName>
    <definedName name="_35" localSheetId="0">#REF!</definedName>
    <definedName name="_35">#REF!</definedName>
    <definedName name="_39" localSheetId="2">#REF!</definedName>
    <definedName name="_39" localSheetId="1">#REF!</definedName>
    <definedName name="_39" localSheetId="4">#REF!</definedName>
    <definedName name="_39" localSheetId="0">#REF!</definedName>
    <definedName name="_39">#REF!</definedName>
    <definedName name="_4____________ANNEXURE__B" localSheetId="2">#REF!</definedName>
    <definedName name="_4____________ANNEXURE__B" localSheetId="4">#REF!</definedName>
    <definedName name="_4____________ANNEXURE__B">#REF!</definedName>
    <definedName name="_4__123Graph_B1_94" localSheetId="2" hidden="1">[3]PROGRESS!#REF!</definedName>
    <definedName name="_4__123Graph_B1_94" localSheetId="1" hidden="1">[4]PROGRESS!#REF!</definedName>
    <definedName name="_4__123Graph_B1_94" localSheetId="4" hidden="1">[3]PROGRESS!#REF!</definedName>
    <definedName name="_4__123Graph_B1_94" localSheetId="0" hidden="1">[4]PROGRESS!#REF!</definedName>
    <definedName name="_4__123Graph_B1_94" hidden="1">[3]PROGRESS!#REF!</definedName>
    <definedName name="_41" localSheetId="2">#REF!</definedName>
    <definedName name="_41" localSheetId="1">#REF!</definedName>
    <definedName name="_41" localSheetId="4">#REF!</definedName>
    <definedName name="_41" localSheetId="0">#REF!</definedName>
    <definedName name="_41">#REF!</definedName>
    <definedName name="_42" localSheetId="2">#REF!</definedName>
    <definedName name="_42" localSheetId="1">#REF!</definedName>
    <definedName name="_42" localSheetId="4">#REF!</definedName>
    <definedName name="_42" localSheetId="0">#REF!</definedName>
    <definedName name="_42">#REF!</definedName>
    <definedName name="_43ANNEXURE__A" localSheetId="2">#REF!</definedName>
    <definedName name="_43ANNEXURE__A" localSheetId="4">#REF!</definedName>
    <definedName name="_43ANNEXURE__A">#REF!</definedName>
    <definedName name="_44" localSheetId="2">#REF!</definedName>
    <definedName name="_44" localSheetId="1">#REF!</definedName>
    <definedName name="_44" localSheetId="4">#REF!</definedName>
    <definedName name="_44" localSheetId="0">#REF!</definedName>
    <definedName name="_44">#REF!</definedName>
    <definedName name="_44_ANNEXURE__B" localSheetId="2">#REF!</definedName>
    <definedName name="_44_ANNEXURE__B" localSheetId="4">#REF!</definedName>
    <definedName name="_44_ANNEXURE__B">#REF!</definedName>
    <definedName name="_45" localSheetId="2">#REF!</definedName>
    <definedName name="_45" localSheetId="1">#REF!</definedName>
    <definedName name="_45" localSheetId="4">#REF!</definedName>
    <definedName name="_45" localSheetId="0">#REF!</definedName>
    <definedName name="_45">#REF!</definedName>
    <definedName name="_46ANNEXURE__A" localSheetId="2">#REF!</definedName>
    <definedName name="_46ANNEXURE__A" localSheetId="4">#REF!</definedName>
    <definedName name="_46ANNEXURE__A">#REF!</definedName>
    <definedName name="_48" localSheetId="2">#REF!</definedName>
    <definedName name="_48" localSheetId="1">#REF!</definedName>
    <definedName name="_48" localSheetId="4">#REF!</definedName>
    <definedName name="_48" localSheetId="0">#REF!</definedName>
    <definedName name="_48">#REF!</definedName>
    <definedName name="_48ANNEXURE__B" localSheetId="2">#REF!</definedName>
    <definedName name="_48ANNEXURE__B" localSheetId="4">#REF!</definedName>
    <definedName name="_48ANNEXURE__B">#REF!</definedName>
    <definedName name="_5___________ANNEXURE__A" localSheetId="2">#REF!</definedName>
    <definedName name="_5___________ANNEXURE__A" localSheetId="4">#REF!</definedName>
    <definedName name="_5___________ANNEXURE__A">#REF!</definedName>
    <definedName name="_5__123Graph_BPROGRESS_4_95" localSheetId="2" hidden="1">[3]PROGRESS!#REF!</definedName>
    <definedName name="_5__123Graph_BPROGRESS_4_95" localSheetId="1" hidden="1">[4]PROGRESS!#REF!</definedName>
    <definedName name="_5__123Graph_BPROGRESS_4_95" localSheetId="4" hidden="1">[3]PROGRESS!#REF!</definedName>
    <definedName name="_5__123Graph_BPROGRESS_4_95" localSheetId="0" hidden="1">[4]PROGRESS!#REF!</definedName>
    <definedName name="_5__123Graph_BPROGRESS_4_95" hidden="1">[3]PROGRESS!#REF!</definedName>
    <definedName name="_50" localSheetId="2">#REF!</definedName>
    <definedName name="_50" localSheetId="1">#REF!</definedName>
    <definedName name="_50" localSheetId="4">#REF!</definedName>
    <definedName name="_50" localSheetId="0">#REF!</definedName>
    <definedName name="_50">#REF!</definedName>
    <definedName name="_51" localSheetId="2">#REF!</definedName>
    <definedName name="_51" localSheetId="1">#REF!</definedName>
    <definedName name="_51" localSheetId="4">#REF!</definedName>
    <definedName name="_51" localSheetId="0">#REF!</definedName>
    <definedName name="_51">#REF!</definedName>
    <definedName name="_525V" localSheetId="2">#REF!</definedName>
    <definedName name="_525V" localSheetId="4">#REF!</definedName>
    <definedName name="_525V">#REF!</definedName>
    <definedName name="_52ANNEXURE__B" localSheetId="2">#REF!</definedName>
    <definedName name="_52ANNEXURE__B" localSheetId="4">#REF!</definedName>
    <definedName name="_52ANNEXURE__B">#REF!</definedName>
    <definedName name="_54" localSheetId="2">#REF!</definedName>
    <definedName name="_54" localSheetId="1">#REF!</definedName>
    <definedName name="_54" localSheetId="4">#REF!</definedName>
    <definedName name="_54" localSheetId="0">#REF!</definedName>
    <definedName name="_54">#REF!</definedName>
    <definedName name="_55" localSheetId="2">#REF!</definedName>
    <definedName name="_55" localSheetId="1">#REF!</definedName>
    <definedName name="_55" localSheetId="4">#REF!</definedName>
    <definedName name="_55" localSheetId="0">#REF!</definedName>
    <definedName name="_55">#REF!</definedName>
    <definedName name="_56" localSheetId="2">#REF!</definedName>
    <definedName name="_56" localSheetId="1">#REF!</definedName>
    <definedName name="_56" localSheetId="4">#REF!</definedName>
    <definedName name="_56" localSheetId="0">#REF!</definedName>
    <definedName name="_56">#REF!</definedName>
    <definedName name="_57" localSheetId="2">#REF!</definedName>
    <definedName name="_57" localSheetId="1">#REF!</definedName>
    <definedName name="_57" localSheetId="4">#REF!</definedName>
    <definedName name="_57" localSheetId="0">#REF!</definedName>
    <definedName name="_57">#REF!</definedName>
    <definedName name="_58" localSheetId="2">#REF!</definedName>
    <definedName name="_58" localSheetId="1">#REF!</definedName>
    <definedName name="_58" localSheetId="4">#REF!</definedName>
    <definedName name="_58" localSheetId="0">#REF!</definedName>
    <definedName name="_58">#REF!</definedName>
    <definedName name="_59" localSheetId="2">#REF!</definedName>
    <definedName name="_59" localSheetId="1">#REF!</definedName>
    <definedName name="_59" localSheetId="4">#REF!</definedName>
    <definedName name="_59" localSheetId="0">#REF!</definedName>
    <definedName name="_59">#REF!</definedName>
    <definedName name="_6___________ANNEXURE__B" localSheetId="2">#REF!</definedName>
    <definedName name="_6___________ANNEXURE__B" localSheetId="4">#REF!</definedName>
    <definedName name="_6___________ANNEXURE__B">#REF!</definedName>
    <definedName name="_6__123Graph_BTEM1_94" localSheetId="2" hidden="1">[3]PROGRESS!#REF!</definedName>
    <definedName name="_6__123Graph_BTEM1_94" localSheetId="1" hidden="1">[4]PROGRESS!#REF!</definedName>
    <definedName name="_6__123Graph_BTEM1_94" localSheetId="4" hidden="1">[3]PROGRESS!#REF!</definedName>
    <definedName name="_6__123Graph_BTEM1_94" localSheetId="0" hidden="1">[4]PROGRESS!#REF!</definedName>
    <definedName name="_6__123Graph_BTEM1_94" hidden="1">[3]PROGRESS!#REF!</definedName>
    <definedName name="_66" localSheetId="2">#REF!</definedName>
    <definedName name="_66" localSheetId="1">#REF!</definedName>
    <definedName name="_66" localSheetId="4">#REF!</definedName>
    <definedName name="_66" localSheetId="0">#REF!</definedName>
    <definedName name="_66">#REF!</definedName>
    <definedName name="_7__________ANNEXURE__A" localSheetId="2">#REF!</definedName>
    <definedName name="_7__________ANNEXURE__A" localSheetId="4">#REF!</definedName>
    <definedName name="_7__________ANNEXURE__A">#REF!</definedName>
    <definedName name="_7__123Graph_X1_94" localSheetId="2" hidden="1">[3]PROGRESS!#REF!</definedName>
    <definedName name="_7__123Graph_X1_94" localSheetId="1" hidden="1">[4]PROGRESS!#REF!</definedName>
    <definedName name="_7__123Graph_X1_94" localSheetId="4" hidden="1">[3]PROGRESS!#REF!</definedName>
    <definedName name="_7__123Graph_X1_94" localSheetId="0" hidden="1">[4]PROGRESS!#REF!</definedName>
    <definedName name="_7__123Graph_X1_94" hidden="1">[3]PROGRESS!#REF!</definedName>
    <definedName name="_8__________ANNEXURE__B" localSheetId="2">#REF!</definedName>
    <definedName name="_8__________ANNEXURE__B" localSheetId="4">#REF!</definedName>
    <definedName name="_8__________ANNEXURE__B">#REF!</definedName>
    <definedName name="_8__123Graph_XPROGRESS_4_95" localSheetId="2" hidden="1">[3]PROGRESS!#REF!</definedName>
    <definedName name="_8__123Graph_XPROGRESS_4_95" localSheetId="1" hidden="1">[4]PROGRESS!#REF!</definedName>
    <definedName name="_8__123Graph_XPROGRESS_4_95" localSheetId="4" hidden="1">[3]PROGRESS!#REF!</definedName>
    <definedName name="_8__123Graph_XPROGRESS_4_95" localSheetId="0" hidden="1">[4]PROGRESS!#REF!</definedName>
    <definedName name="_8__123Graph_XPROGRESS_4_95" hidden="1">[3]PROGRESS!#REF!</definedName>
    <definedName name="_81" localSheetId="2">#REF!</definedName>
    <definedName name="_81" localSheetId="1">#REF!</definedName>
    <definedName name="_81" localSheetId="4">#REF!</definedName>
    <definedName name="_81" localSheetId="0">#REF!</definedName>
    <definedName name="_81">#REF!</definedName>
    <definedName name="_9_________ANNEXURE__A" localSheetId="2">#REF!</definedName>
    <definedName name="_9_________ANNEXURE__A" localSheetId="4">#REF!</definedName>
    <definedName name="_9_________ANNEXURE__A">#REF!</definedName>
    <definedName name="_9__123Graph_XTEM1_94" localSheetId="2" hidden="1">[3]PROGRESS!#REF!</definedName>
    <definedName name="_9__123Graph_XTEM1_94" localSheetId="1" hidden="1">[4]PROGRESS!#REF!</definedName>
    <definedName name="_9__123Graph_XTEM1_94" localSheetId="4" hidden="1">[3]PROGRESS!#REF!</definedName>
    <definedName name="_9__123Graph_XTEM1_94" localSheetId="0" hidden="1">[4]PROGRESS!#REF!</definedName>
    <definedName name="_9__123Graph_XTEM1_94" hidden="1">[3]PROGRESS!#REF!</definedName>
    <definedName name="_915MH_rings">[7]MATERIAL!$E$86</definedName>
    <definedName name="_915MH_spacer_ring">[7]MATERIAL!$E$87</definedName>
    <definedName name="_A100000" localSheetId="4">#REF!</definedName>
    <definedName name="_A100000">#REF!</definedName>
    <definedName name="_A69000" localSheetId="2">#REF!</definedName>
    <definedName name="_A69000" localSheetId="4">#REF!</definedName>
    <definedName name="_A69000">#REF!</definedName>
    <definedName name="_A80000" localSheetId="2">#REF!</definedName>
    <definedName name="_A80000" localSheetId="4">#REF!</definedName>
    <definedName name="_A80000">#REF!</definedName>
    <definedName name="_DV" localSheetId="2">#REF!</definedName>
    <definedName name="_DV" localSheetId="1">#REF!</definedName>
    <definedName name="_DV" localSheetId="4">#REF!</definedName>
    <definedName name="_DV" localSheetId="0">#REF!</definedName>
    <definedName name="_DV">#REF!</definedName>
    <definedName name="_Fill" localSheetId="2" hidden="1">[8]PRELIMIN!#REF!</definedName>
    <definedName name="_Fill" localSheetId="4" hidden="1">[8]PRELIMIN!#REF!</definedName>
    <definedName name="_Fill" hidden="1">[8]PRELIMIN!#REF!</definedName>
    <definedName name="_H_O_CHARGES" localSheetId="2">'[1]22 March 2000'!#REF!</definedName>
    <definedName name="_H_O_CHARGES" localSheetId="1">'[2]22 March 2000'!#REF!</definedName>
    <definedName name="_H_O_CHARGES" localSheetId="4">'[1]22 March 2000'!#REF!</definedName>
    <definedName name="_H_O_CHARGES">'[1]22 March 2000'!#REF!</definedName>
    <definedName name="_Key1" localSheetId="2" hidden="1">#REF!</definedName>
    <definedName name="_Key1" localSheetId="4" hidden="1">#REF!</definedName>
    <definedName name="_Key1" hidden="1">#REF!</definedName>
    <definedName name="_Key2" localSheetId="2" hidden="1">#REF!</definedName>
    <definedName name="_Key2" localSheetId="4" hidden="1">#REF!</definedName>
    <definedName name="_Key2" hidden="1">#REF!</definedName>
    <definedName name="_Order1" hidden="1">255</definedName>
    <definedName name="_Order2" hidden="1">255</definedName>
    <definedName name="_Parse_In" localSheetId="2" hidden="1">#REF!</definedName>
    <definedName name="_Parse_In" localSheetId="4" hidden="1">#REF!</definedName>
    <definedName name="_Parse_In" hidden="1">#REF!</definedName>
    <definedName name="_Parse_Out" localSheetId="2" hidden="1">#REF!</definedName>
    <definedName name="_Parse_Out" localSheetId="1" hidden="1">#REF!</definedName>
    <definedName name="_Parse_Out" localSheetId="4" hidden="1">#REF!</definedName>
    <definedName name="_Parse_Out" localSheetId="0" hidden="1">#REF!</definedName>
    <definedName name="_Parse_Out" hidden="1">#REF!</definedName>
    <definedName name="_R8">[7]MATERIAL!$E$61</definedName>
    <definedName name="_Regression_Int">1</definedName>
    <definedName name="_S193">[7]MATERIAL!$E$68</definedName>
    <definedName name="_S245">[7]MATERIAL!$E$69</definedName>
    <definedName name="_sec12" localSheetId="2">#REF!</definedName>
    <definedName name="_sec12" localSheetId="1">#REF!</definedName>
    <definedName name="_sec12" localSheetId="4">#REF!</definedName>
    <definedName name="_sec12" localSheetId="0">#REF!</definedName>
    <definedName name="_sec12">#REF!</definedName>
    <definedName name="_SEC1200" localSheetId="2">#REF!</definedName>
    <definedName name="_SEC1200" localSheetId="1">#REF!</definedName>
    <definedName name="_SEC1200" localSheetId="4">#REF!</definedName>
    <definedName name="_SEC1200" localSheetId="0">#REF!</definedName>
    <definedName name="_SEC1200">#REF!</definedName>
    <definedName name="_SEC1500" localSheetId="2">#REF!</definedName>
    <definedName name="_SEC1500" localSheetId="4">#REF!</definedName>
    <definedName name="_SEC1500">#REF!</definedName>
    <definedName name="_SEC5900" localSheetId="2">#REF!</definedName>
    <definedName name="_SEC5900" localSheetId="4">#REF!</definedName>
    <definedName name="_SEC5900">#REF!</definedName>
    <definedName name="_SEC8100" localSheetId="2">#REF!</definedName>
    <definedName name="_SEC8100" localSheetId="4">#REF!</definedName>
    <definedName name="_SEC8100">#REF!</definedName>
    <definedName name="_SHR1">'[9]Customize Your Invoice'!$D$30</definedName>
    <definedName name="_Sort" localSheetId="2" hidden="1">#REF!</definedName>
    <definedName name="_Sort" localSheetId="4" hidden="1">#REF!</definedName>
    <definedName name="_Sort" hidden="1">#REF!</definedName>
    <definedName name="_SW1">'[10]LABOUR RATES'!$N$40</definedName>
    <definedName name="_SW2">'[10]LABOUR RATES'!$M$40</definedName>
    <definedName name="_SW3">'[11]LABOUR RATES'!$L$38</definedName>
    <definedName name="_SW4">'[10]LABOUR RATES'!$K$40</definedName>
    <definedName name="_sw5">'[12]LABOUR RATES'!$G$40</definedName>
    <definedName name="_sw5678">'[12]LABOUR RATES'!$K$40</definedName>
    <definedName name="_sw7">'[12]LABOUR RATES'!$N$40</definedName>
    <definedName name="_sw9">'[12]LABOUR RATES'!$M$40</definedName>
    <definedName name="_Table2_In2" localSheetId="2" hidden="1">'[13]FEAS(INPUT)'!#REF!</definedName>
    <definedName name="_Table2_In2" localSheetId="4" hidden="1">'[13]FEAS(INPUT)'!#REF!</definedName>
    <definedName name="_Table2_In2" hidden="1">'[13]FEAS(INPUT)'!#REF!</definedName>
    <definedName name="_Table2_Out" localSheetId="2" hidden="1">'[13]FEAS(INPUT)'!#REF!</definedName>
    <definedName name="_Table2_Out" localSheetId="4" hidden="1">'[13]FEAS(INPUT)'!#REF!</definedName>
    <definedName name="_Table2_Out" hidden="1">'[13]FEAS(INPUT)'!#REF!</definedName>
    <definedName name="_tax1" localSheetId="2">#REF!</definedName>
    <definedName name="_tax1" localSheetId="1">#REF!</definedName>
    <definedName name="_tax1" localSheetId="4">#REF!</definedName>
    <definedName name="_tax1" localSheetId="0">#REF!</definedName>
    <definedName name="_tax1">#REF!</definedName>
    <definedName name="_tax2" localSheetId="2">#REF!</definedName>
    <definedName name="_tax2" localSheetId="1">#REF!</definedName>
    <definedName name="_tax2" localSheetId="4">#REF!</definedName>
    <definedName name="_tax2" localSheetId="0">#REF!</definedName>
    <definedName name="_tax2">#REF!</definedName>
    <definedName name="_tax3" localSheetId="2">#REF!</definedName>
    <definedName name="_tax3" localSheetId="1">#REF!</definedName>
    <definedName name="_tax3" localSheetId="4">#REF!</definedName>
    <definedName name="_tax3" localSheetId="0">#REF!</definedName>
    <definedName name="_tax3">#REF!</definedName>
    <definedName name="_tax4" localSheetId="2">#REF!</definedName>
    <definedName name="_tax4" localSheetId="1">#REF!</definedName>
    <definedName name="_tax4" localSheetId="4">#REF!</definedName>
    <definedName name="_tax4" localSheetId="0">#REF!</definedName>
    <definedName name="_tax4">#REF!</definedName>
    <definedName name="_V1" localSheetId="4">IF(PS!Val_Ent,PS!Header_Row+[0]!N,PS!Header_Row)</definedName>
    <definedName name="_V1">IF(Val_Ent,Header_Row+[0]!N,Header_Row)</definedName>
    <definedName name="_Y12">[7]MATERIAL!$E$63</definedName>
    <definedName name="_y30">[7]MATERIAL!$E$64</definedName>
    <definedName name="_Y8">[7]MATERIAL!$E$62</definedName>
    <definedName name="a" localSheetId="2">#REF!</definedName>
    <definedName name="a" localSheetId="1">#REF!</definedName>
    <definedName name="a" localSheetId="4">#REF!</definedName>
    <definedName name="a" localSheetId="0">#REF!</definedName>
    <definedName name="a">#REF!</definedName>
    <definedName name="a0" localSheetId="2">#REF!</definedName>
    <definedName name="a0" localSheetId="4">#REF!</definedName>
    <definedName name="a0">#REF!</definedName>
    <definedName name="aa" localSheetId="4">'[14]Claim Summary'!#REF!</definedName>
    <definedName name="aa">'[14]Claim Summary'!#REF!</definedName>
    <definedName name="aaa" localSheetId="2">#REF!</definedName>
    <definedName name="aaa" localSheetId="1">#REF!</definedName>
    <definedName name="aaa" localSheetId="4">#REF!</definedName>
    <definedName name="aaa" localSheetId="0">#REF!</definedName>
    <definedName name="aaa">#REF!</definedName>
    <definedName name="Acc_1" localSheetId="4">#REF!</definedName>
    <definedName name="Acc_1">#REF!</definedName>
    <definedName name="Acc_1.1" localSheetId="4">#REF!</definedName>
    <definedName name="Acc_1.1">#REF!</definedName>
    <definedName name="accc" localSheetId="4">#REF!</definedName>
    <definedName name="accc">#REF!</definedName>
    <definedName name="Action">[15]Notes!$B$51:$B$61</definedName>
    <definedName name="Activity">[15]Notes!$B$6:$B$14</definedName>
    <definedName name="air_hose">[7]PLANT!$E$13</definedName>
    <definedName name="AIRCON" localSheetId="2">#REF!</definedName>
    <definedName name="AIRCON" localSheetId="4">#REF!</definedName>
    <definedName name="AIRCON">#REF!</definedName>
    <definedName name="ALL" localSheetId="2">#REF!</definedName>
    <definedName name="ALL" localSheetId="1">#REF!</definedName>
    <definedName name="ALL" localSheetId="4">#REF!</definedName>
    <definedName name="ALL" localSheetId="0">#REF!</definedName>
    <definedName name="ALL">#REF!</definedName>
    <definedName name="ALU">"AL PVC SWA PVC FR 1KV"</definedName>
    <definedName name="AMOUNT" localSheetId="2">#REF!</definedName>
    <definedName name="AMOUNT" localSheetId="4">#REF!</definedName>
    <definedName name="AMOUNT">#REF!</definedName>
    <definedName name="ANAL" localSheetId="2">#REF!</definedName>
    <definedName name="ANAL" localSheetId="4">#REF!</definedName>
    <definedName name="ANAL">#REF!</definedName>
    <definedName name="ANNEX_B___C" localSheetId="2">[16]Assumptions!#REF!</definedName>
    <definedName name="ANNEX_B___C" localSheetId="4">[16]Assumptions!#REF!</definedName>
    <definedName name="ANNEX_B___C">[16]Assumptions!#REF!</definedName>
    <definedName name="ANNEXURE__A_" localSheetId="2">[16]Assumptions!#REF!</definedName>
    <definedName name="ANNEXURE__A_" localSheetId="4">[16]Assumptions!#REF!</definedName>
    <definedName name="ANNEXURE__A_">[16]Assumptions!#REF!</definedName>
    <definedName name="ANNEXURE__B_" localSheetId="2">[16]Assumptions!#REF!</definedName>
    <definedName name="ANNEXURE__B_" localSheetId="4">[16]Assumptions!#REF!</definedName>
    <definedName name="ANNEXURE__B_">[16]Assumptions!#REF!</definedName>
    <definedName name="APPORT">OFFSET([17]SERVICES!$A$1,1,0,COUNTA([17]SERVICES!$A$1:$A$65536)-1,COUNTA([17]SERVICES!$A$1:$IV$1))</definedName>
    <definedName name="APPROP">OFFSET([17]SERVICES!$A$1,1,0,COUNTA([17]SERVICES!$A$1:$A$65536)-1,COUNTA([17]SERVICES!$A$1:$IV$1))</definedName>
    <definedName name="APPROP_LIST">OFFSET([17]SERVICES!$A$1,1,1,COUNTA([17]SERVICES!$A$1:$A$65536)-1,1)</definedName>
    <definedName name="area">'[18]Initial Data'!$G$23</definedName>
    <definedName name="Att" localSheetId="4">#REF!</definedName>
    <definedName name="Att">#REF!</definedName>
    <definedName name="attt" localSheetId="4">#REF!</definedName>
    <definedName name="attt">#REF!</definedName>
    <definedName name="b" localSheetId="2">[19]Sched2!#REF!</definedName>
    <definedName name="b" localSheetId="1">[20]Sched2!#REF!</definedName>
    <definedName name="b" localSheetId="4">[19]Sched2!#REF!</definedName>
    <definedName name="b" localSheetId="0">[20]Sched2!#REF!</definedName>
    <definedName name="b">[19]Sched2!#REF!</definedName>
    <definedName name="bailing_wire">[7]MATERIAL!$E$70</definedName>
    <definedName name="BC">"BARE COPPER EARTH WIRE"</definedName>
    <definedName name="BCW">"BARE COPPER EARTH WIRE"</definedName>
    <definedName name="Beg_Bal" localSheetId="4">#REF!</definedName>
    <definedName name="Beg_Bal">#REF!</definedName>
    <definedName name="Begin" localSheetId="2">#REF!</definedName>
    <definedName name="Begin" localSheetId="4">#REF!</definedName>
    <definedName name="Begin">#REF!</definedName>
    <definedName name="Blocks" localSheetId="2">#REF!</definedName>
    <definedName name="Blocks" localSheetId="1">#REF!</definedName>
    <definedName name="Blocks" localSheetId="4">#REF!</definedName>
    <definedName name="Blocks" localSheetId="0">#REF!</definedName>
    <definedName name="Blocks">#REF!</definedName>
    <definedName name="bmAuthor">[21]ProArcInfo!$B$10</definedName>
    <definedName name="bmDocDate">[21]ProArcInfo!$B$12</definedName>
    <definedName name="bmDocID">[21]ProArcInfo!$B$11</definedName>
    <definedName name="bmIssueStatus">[21]ProArcInfo!$B$13</definedName>
    <definedName name="bmRev">[21]ProArcInfo!$B$16</definedName>
    <definedName name="bmStatus">[21]ProArcInfo!$B$7</definedName>
    <definedName name="bmSubjectLine1">[21]ProArcInfo!$B$3</definedName>
    <definedName name="bmSubjectLine2">[21]ProArcInfo!$B$4</definedName>
    <definedName name="bmSubjectLine3">[21]ProArcInfo!$B$5</definedName>
    <definedName name="bmTitle">[21]ProArcInfo!$B$6</definedName>
    <definedName name="bomag">[7]PLANT!$E$10</definedName>
    <definedName name="bowser">[7]PLANT!$E$37</definedName>
    <definedName name="boxes" localSheetId="2">#REF!</definedName>
    <definedName name="boxes" localSheetId="1">#REF!</definedName>
    <definedName name="boxes" localSheetId="4">#REF!</definedName>
    <definedName name="boxes" localSheetId="0">#REF!</definedName>
    <definedName name="boxes">#REF!</definedName>
    <definedName name="Brakfontein" localSheetId="2">#REF!</definedName>
    <definedName name="Brakfontein" localSheetId="1">#REF!</definedName>
    <definedName name="Brakfontein" localSheetId="4">#REF!</definedName>
    <definedName name="Brakfontein" localSheetId="0">#REF!</definedName>
    <definedName name="Brakfontein">#REF!</definedName>
    <definedName name="breaker">[7]PLANT!$E$12</definedName>
    <definedName name="bricklayer">[7]BRICKWORK!$J$25</definedName>
    <definedName name="BU_tot_price">[22]Other!$S$18</definedName>
    <definedName name="Budget" localSheetId="4">'[14]Claim Summary'!#REF!</definedName>
    <definedName name="Budget">'[14]Claim Summary'!#REF!</definedName>
    <definedName name="Budget1" localSheetId="4">'[23]Claim Summary'!#REF!</definedName>
    <definedName name="Budget1">'[23]Claim Summary'!#REF!</definedName>
    <definedName name="button_area_1" localSheetId="2">#REF!</definedName>
    <definedName name="button_area_1" localSheetId="1">#REF!</definedName>
    <definedName name="button_area_1" localSheetId="4">#REF!</definedName>
    <definedName name="button_area_1" localSheetId="0">#REF!</definedName>
    <definedName name="button_area_1">#REF!</definedName>
    <definedName name="CAT_BLD">OFFSET([17]CAT_BLDG!$A$1,1,0,COUNTA([17]CAT_BLDG!$A$1:$A$65536)-1,COUNTA([17]CAT_BLDG!$A$1:$IV$1))</definedName>
    <definedName name="CAT_BLD_LIST">OFFSET([17]CAT_BLDG!$A$1,1,1,COUNTA([17]CAT_BLDG!$A$1:$A$65536)-1,1)</definedName>
    <definedName name="Cause">[15]Notes!$B$34:$B$43</definedName>
    <definedName name="cbcvv" localSheetId="2">#REF!</definedName>
    <definedName name="cbcvv" localSheetId="1">#REF!</definedName>
    <definedName name="cbcvv" localSheetId="4">#REF!</definedName>
    <definedName name="cbcvv" localSheetId="0">#REF!</definedName>
    <definedName name="cbcvv">#REF!</definedName>
    <definedName name="CC" localSheetId="1">'[24]Customize Your Invoice'!$G$22:$G$25</definedName>
    <definedName name="CC" localSheetId="0">'[24]Customize Your Invoice'!$G$22:$G$25</definedName>
    <definedName name="CC">'[25]Customize Your Invoice'!$G$22:$G$25</definedName>
    <definedName name="ccccccc" localSheetId="4">#REF!</definedName>
    <definedName name="ccccccc">#REF!</definedName>
    <definedName name="CCT" localSheetId="2">#REF!</definedName>
    <definedName name="CCT" localSheetId="1">#REF!</definedName>
    <definedName name="CCT" localSheetId="4">#REF!</definedName>
    <definedName name="CCT" localSheetId="0">#REF!</definedName>
    <definedName name="CCT">#REF!</definedName>
    <definedName name="celltips_area" localSheetId="2">#REF!</definedName>
    <definedName name="celltips_area" localSheetId="1">#REF!</definedName>
    <definedName name="celltips_area" localSheetId="4">#REF!</definedName>
    <definedName name="celltips_area" localSheetId="0">#REF!</definedName>
    <definedName name="celltips_area">#REF!</definedName>
    <definedName name="CertDate">[26]Info!$A$2</definedName>
    <definedName name="Certificate_no">[6]Info!$B$79</definedName>
    <definedName name="CertNo">[26]Info!$A$1</definedName>
    <definedName name="Chapel" localSheetId="4" hidden="1">{#N/A,#N/A,FALSE,"All In Labour Rates";#N/A,#N/A,FALSE,"Material Price List";#N/A,#N/A,FALSE,"Rate Build Up"}</definedName>
    <definedName name="Chapel" hidden="1">{#N/A,#N/A,FALSE,"All In Labour Rates";#N/A,#N/A,FALSE,"Material Price List";#N/A,#N/A,FALSE,"Rate Build Up"}</definedName>
    <definedName name="Client" localSheetId="2">[26]Info!#REF!</definedName>
    <definedName name="Client" localSheetId="1">[26]Info!#REF!</definedName>
    <definedName name="Client" localSheetId="4">[26]Info!#REF!</definedName>
    <definedName name="Client" localSheetId="0">[26]Info!#REF!</definedName>
    <definedName name="Client">[26]Info!#REF!</definedName>
    <definedName name="Client__Gauteng_Housing">[27]Info!$A$8</definedName>
    <definedName name="Client_Ref">'[28]Project Data'!$H$9</definedName>
    <definedName name="ClientGAU">[26]Info!$A$8</definedName>
    <definedName name="ClientLTA" localSheetId="2">[26]Info!#REF!</definedName>
    <definedName name="ClientLTA" localSheetId="1">[26]Info!#REF!</definedName>
    <definedName name="ClientLTA" localSheetId="4">[26]Info!#REF!</definedName>
    <definedName name="ClientLTA" localSheetId="0">[26]Info!#REF!</definedName>
    <definedName name="ClientLTA">[26]Info!#REF!</definedName>
    <definedName name="ClientPTA" localSheetId="2">[26]Info!#REF!</definedName>
    <definedName name="ClientPTA" localSheetId="1">[26]Info!#REF!</definedName>
    <definedName name="ClientPTA" localSheetId="4">[26]Info!#REF!</definedName>
    <definedName name="ClientPTA" localSheetId="0">[26]Info!#REF!</definedName>
    <definedName name="ClientPTA">[26]Info!#REF!</definedName>
    <definedName name="CO">"COIL"</definedName>
    <definedName name="compressor">[7]PLANT!$E$11</definedName>
    <definedName name="Concret_Grade30MPa" localSheetId="2">#REF!</definedName>
    <definedName name="Concret_Grade30MPa" localSheetId="4">#REF!</definedName>
    <definedName name="Concret_Grade30MPa">#REF!</definedName>
    <definedName name="Concrete_Grade10MPa" localSheetId="2">#REF!</definedName>
    <definedName name="Concrete_Grade10MPa" localSheetId="4">#REF!</definedName>
    <definedName name="Concrete_Grade10MPa">#REF!</definedName>
    <definedName name="Concrete_Grade15MPa" localSheetId="2">#REF!</definedName>
    <definedName name="Concrete_Grade15MPa" localSheetId="4">#REF!</definedName>
    <definedName name="Concrete_Grade15MPa">#REF!</definedName>
    <definedName name="Concrete_Grade20MPa" localSheetId="2">#REF!</definedName>
    <definedName name="Concrete_Grade20MPa" localSheetId="4">#REF!</definedName>
    <definedName name="Concrete_Grade20MPa">#REF!</definedName>
    <definedName name="Concrete_Grade25MPa" localSheetId="2">#REF!</definedName>
    <definedName name="Concrete_Grade25MPa" localSheetId="4">#REF!</definedName>
    <definedName name="Concrete_Grade25MPa">#REF!</definedName>
    <definedName name="Concrete_Grade30MPa" localSheetId="2">#REF!</definedName>
    <definedName name="Concrete_Grade30MPa" localSheetId="4">#REF!</definedName>
    <definedName name="Concrete_Grade30MPa">#REF!</definedName>
    <definedName name="CONO" localSheetId="2">'[1]22 March 2000'!#REF!</definedName>
    <definedName name="CONO" localSheetId="1">'[2]22 March 2000'!#REF!</definedName>
    <definedName name="CONO" localSheetId="4">'[1]22 March 2000'!#REF!</definedName>
    <definedName name="CONO">'[1]22 March 2000'!#REF!</definedName>
    <definedName name="Consultant">[26]Info!$A$7</definedName>
    <definedName name="Consultant_invoice" localSheetId="1">[29]Consultant_invoice!$A$1</definedName>
    <definedName name="Consultant_invoice" localSheetId="0">[29]Consultant_invoice!$A$1</definedName>
    <definedName name="Consultant_invoice">[30]Consultant_invoice!$A$1</definedName>
    <definedName name="Contract">[26]Info!$A$5</definedName>
    <definedName name="ContractNo">[26]Info!$A$9</definedName>
    <definedName name="Contractor">[26]Info!$A$6</definedName>
    <definedName name="Contractor_certificate" localSheetId="2">#REF!</definedName>
    <definedName name="Contractor_certificate" localSheetId="1">#REF!</definedName>
    <definedName name="Contractor_certificate" localSheetId="4">#REF!</definedName>
    <definedName name="Contractor_certificate" localSheetId="0">#REF!</definedName>
    <definedName name="Contractor_certificate">#REF!</definedName>
    <definedName name="COST" localSheetId="2">'[1]22 March 2000'!#REF!</definedName>
    <definedName name="COST" localSheetId="1">'[2]22 March 2000'!#REF!</definedName>
    <definedName name="COST" localSheetId="4">'[1]22 March 2000'!#REF!</definedName>
    <definedName name="COST">'[1]22 March 2000'!#REF!</definedName>
    <definedName name="COVER" localSheetId="2">[31]Cover!#REF!</definedName>
    <definedName name="COVER" localSheetId="4">[31]Cover!#REF!</definedName>
    <definedName name="COVER">[31]Cover!#REF!</definedName>
    <definedName name="_xlnm.Criteria" localSheetId="2">#REF!</definedName>
    <definedName name="_xlnm.Criteria" localSheetId="4">#REF!</definedName>
    <definedName name="_xlnm.Criteria">#REF!</definedName>
    <definedName name="Criteria_MI" localSheetId="2">#REF!</definedName>
    <definedName name="Criteria_MI" localSheetId="4">#REF!</definedName>
    <definedName name="Criteria_MI">#REF!</definedName>
    <definedName name="currency">'[18]Initial Data'!$G$19</definedName>
    <definedName name="CurrencySymbol">[32]Introduction!$J$42</definedName>
    <definedName name="d">[33]Notes!$B$58:$B$64</definedName>
    <definedName name="DAAN_C" localSheetId="2">#REF!</definedName>
    <definedName name="DAAN_C" localSheetId="1">#REF!</definedName>
    <definedName name="DAAN_C" localSheetId="4">#REF!</definedName>
    <definedName name="DAAN_C" localSheetId="0">#REF!</definedName>
    <definedName name="DAAN_C">#REF!</definedName>
    <definedName name="DAILY_LABOUR_RE" localSheetId="2">'[1]22 March 2000'!#REF!</definedName>
    <definedName name="DAILY_LABOUR_RE" localSheetId="1">'[2]22 March 2000'!#REF!</definedName>
    <definedName name="DAILY_LABOUR_RE" localSheetId="4">'[1]22 March 2000'!#REF!</definedName>
    <definedName name="DAILY_LABOUR_RE">'[1]22 March 2000'!#REF!</definedName>
    <definedName name="Data" localSheetId="4">#REF!</definedName>
    <definedName name="Data">#REF!</definedName>
    <definedName name="data1" localSheetId="2">#REF!</definedName>
    <definedName name="data1" localSheetId="1">#REF!</definedName>
    <definedName name="data1" localSheetId="4">#REF!</definedName>
    <definedName name="data1" localSheetId="0">#REF!</definedName>
    <definedName name="data1">#REF!</definedName>
    <definedName name="data10" localSheetId="2">#REF!</definedName>
    <definedName name="data10" localSheetId="1">#REF!</definedName>
    <definedName name="data10" localSheetId="4">#REF!</definedName>
    <definedName name="data10" localSheetId="0">#REF!</definedName>
    <definedName name="data10">#REF!</definedName>
    <definedName name="data11" localSheetId="2">#REF!</definedName>
    <definedName name="data11" localSheetId="1">#REF!</definedName>
    <definedName name="data11" localSheetId="4">#REF!</definedName>
    <definedName name="data11" localSheetId="0">#REF!</definedName>
    <definedName name="data11">#REF!</definedName>
    <definedName name="data12" localSheetId="2">#REF!</definedName>
    <definedName name="data12" localSheetId="1">#REF!</definedName>
    <definedName name="data12" localSheetId="4">#REF!</definedName>
    <definedName name="data12" localSheetId="0">#REF!</definedName>
    <definedName name="data12">#REF!</definedName>
    <definedName name="data13" localSheetId="2">#REF!</definedName>
    <definedName name="data13" localSheetId="1">#REF!</definedName>
    <definedName name="data13" localSheetId="4">#REF!</definedName>
    <definedName name="data13" localSheetId="0">#REF!</definedName>
    <definedName name="data13">#REF!</definedName>
    <definedName name="data14" localSheetId="2">#REF!</definedName>
    <definedName name="data14" localSheetId="1">#REF!</definedName>
    <definedName name="data14" localSheetId="4">#REF!</definedName>
    <definedName name="data14" localSheetId="0">#REF!</definedName>
    <definedName name="data14">#REF!</definedName>
    <definedName name="data15" localSheetId="2">#REF!</definedName>
    <definedName name="data15" localSheetId="1">#REF!</definedName>
    <definedName name="data15" localSheetId="4">#REF!</definedName>
    <definedName name="data15" localSheetId="0">#REF!</definedName>
    <definedName name="data15">#REF!</definedName>
    <definedName name="data16" localSheetId="2">#REF!</definedName>
    <definedName name="data16" localSheetId="1">#REF!</definedName>
    <definedName name="data16" localSheetId="4">#REF!</definedName>
    <definedName name="data16" localSheetId="0">#REF!</definedName>
    <definedName name="data16">#REF!</definedName>
    <definedName name="data17" localSheetId="2">#REF!</definedName>
    <definedName name="data17" localSheetId="1">#REF!</definedName>
    <definedName name="data17" localSheetId="4">#REF!</definedName>
    <definedName name="data17" localSheetId="0">#REF!</definedName>
    <definedName name="data17">#REF!</definedName>
    <definedName name="data18" localSheetId="2">#REF!</definedName>
    <definedName name="data18" localSheetId="1">#REF!</definedName>
    <definedName name="data18" localSheetId="4">#REF!</definedName>
    <definedName name="data18" localSheetId="0">#REF!</definedName>
    <definedName name="data18">#REF!</definedName>
    <definedName name="data19" localSheetId="2">#REF!</definedName>
    <definedName name="data19" localSheetId="1">#REF!</definedName>
    <definedName name="data19" localSheetId="4">#REF!</definedName>
    <definedName name="data19" localSheetId="0">#REF!</definedName>
    <definedName name="data19">#REF!</definedName>
    <definedName name="data2" localSheetId="2">#REF!</definedName>
    <definedName name="data2" localSheetId="1">#REF!</definedName>
    <definedName name="data2" localSheetId="4">#REF!</definedName>
    <definedName name="data2" localSheetId="0">#REF!</definedName>
    <definedName name="data2">#REF!</definedName>
    <definedName name="data20" localSheetId="2">#REF!</definedName>
    <definedName name="data20" localSheetId="1">#REF!</definedName>
    <definedName name="data20" localSheetId="4">#REF!</definedName>
    <definedName name="data20" localSheetId="0">#REF!</definedName>
    <definedName name="data20">#REF!</definedName>
    <definedName name="data21" localSheetId="2">#REF!</definedName>
    <definedName name="data21" localSheetId="1">#REF!</definedName>
    <definedName name="data21" localSheetId="4">#REF!</definedName>
    <definedName name="data21" localSheetId="0">#REF!</definedName>
    <definedName name="data21">#REF!</definedName>
    <definedName name="data22" localSheetId="2">#REF!</definedName>
    <definedName name="data22" localSheetId="1">#REF!</definedName>
    <definedName name="data22" localSheetId="4">#REF!</definedName>
    <definedName name="data22" localSheetId="0">#REF!</definedName>
    <definedName name="data22">#REF!</definedName>
    <definedName name="data23" localSheetId="2">#REF!</definedName>
    <definedName name="data23" localSheetId="1">#REF!</definedName>
    <definedName name="data23" localSheetId="4">#REF!</definedName>
    <definedName name="data23" localSheetId="0">#REF!</definedName>
    <definedName name="data23">#REF!</definedName>
    <definedName name="data24" localSheetId="2">#REF!</definedName>
    <definedName name="data24" localSheetId="1">#REF!</definedName>
    <definedName name="data24" localSheetId="4">#REF!</definedName>
    <definedName name="data24" localSheetId="0">#REF!</definedName>
    <definedName name="data24">#REF!</definedName>
    <definedName name="data25" localSheetId="2">#REF!</definedName>
    <definedName name="data25" localSheetId="1">#REF!</definedName>
    <definedName name="data25" localSheetId="4">#REF!</definedName>
    <definedName name="data25" localSheetId="0">#REF!</definedName>
    <definedName name="data25">#REF!</definedName>
    <definedName name="data26" localSheetId="2">#REF!</definedName>
    <definedName name="data26" localSheetId="1">#REF!</definedName>
    <definedName name="data26" localSheetId="4">#REF!</definedName>
    <definedName name="data26" localSheetId="0">#REF!</definedName>
    <definedName name="data26">#REF!</definedName>
    <definedName name="data27" localSheetId="2">#REF!</definedName>
    <definedName name="data27" localSheetId="1">#REF!</definedName>
    <definedName name="data27" localSheetId="4">#REF!</definedName>
    <definedName name="data27" localSheetId="0">#REF!</definedName>
    <definedName name="data27">#REF!</definedName>
    <definedName name="data28" localSheetId="2">#REF!</definedName>
    <definedName name="data28" localSheetId="1">#REF!</definedName>
    <definedName name="data28" localSheetId="4">#REF!</definedName>
    <definedName name="data28" localSheetId="0">#REF!</definedName>
    <definedName name="data28">#REF!</definedName>
    <definedName name="data29" localSheetId="2">#REF!</definedName>
    <definedName name="data29" localSheetId="1">#REF!</definedName>
    <definedName name="data29" localSheetId="4">#REF!</definedName>
    <definedName name="data29" localSheetId="0">#REF!</definedName>
    <definedName name="data29">#REF!</definedName>
    <definedName name="data3" localSheetId="2">#REF!</definedName>
    <definedName name="data3" localSheetId="1">#REF!</definedName>
    <definedName name="data3" localSheetId="4">#REF!</definedName>
    <definedName name="data3" localSheetId="0">#REF!</definedName>
    <definedName name="data3">#REF!</definedName>
    <definedName name="data30" localSheetId="2">#REF!</definedName>
    <definedName name="data30" localSheetId="1">#REF!</definedName>
    <definedName name="data30" localSheetId="4">#REF!</definedName>
    <definedName name="data30" localSheetId="0">#REF!</definedName>
    <definedName name="data30">#REF!</definedName>
    <definedName name="data31" localSheetId="2">#REF!</definedName>
    <definedName name="data31" localSheetId="1">#REF!</definedName>
    <definedName name="data31" localSheetId="4">#REF!</definedName>
    <definedName name="data31" localSheetId="0">#REF!</definedName>
    <definedName name="data31">#REF!</definedName>
    <definedName name="data32" localSheetId="2">#REF!</definedName>
    <definedName name="data32" localSheetId="1">#REF!</definedName>
    <definedName name="data32" localSheetId="4">#REF!</definedName>
    <definedName name="data32" localSheetId="0">#REF!</definedName>
    <definedName name="data32">#REF!</definedName>
    <definedName name="data33" localSheetId="2">#REF!</definedName>
    <definedName name="data33" localSheetId="1">#REF!</definedName>
    <definedName name="data33" localSheetId="4">#REF!</definedName>
    <definedName name="data33" localSheetId="0">#REF!</definedName>
    <definedName name="data33">#REF!</definedName>
    <definedName name="data34" localSheetId="2">#REF!</definedName>
    <definedName name="data34" localSheetId="1">#REF!</definedName>
    <definedName name="data34" localSheetId="4">#REF!</definedName>
    <definedName name="data34" localSheetId="0">#REF!</definedName>
    <definedName name="data34">#REF!</definedName>
    <definedName name="data35" localSheetId="2">#REF!</definedName>
    <definedName name="data35" localSheetId="1">#REF!</definedName>
    <definedName name="data35" localSheetId="4">#REF!</definedName>
    <definedName name="data35" localSheetId="0">#REF!</definedName>
    <definedName name="data35">#REF!</definedName>
    <definedName name="data36" localSheetId="2">#REF!</definedName>
    <definedName name="data36" localSheetId="1">#REF!</definedName>
    <definedName name="data36" localSheetId="4">#REF!</definedName>
    <definedName name="data36" localSheetId="0">#REF!</definedName>
    <definedName name="data36">#REF!</definedName>
    <definedName name="data37" localSheetId="2">#REF!</definedName>
    <definedName name="data37" localSheetId="1">#REF!</definedName>
    <definedName name="data37" localSheetId="4">#REF!</definedName>
    <definedName name="data37" localSheetId="0">#REF!</definedName>
    <definedName name="data37">#REF!</definedName>
    <definedName name="data38" localSheetId="2">#REF!</definedName>
    <definedName name="data38" localSheetId="1">#REF!</definedName>
    <definedName name="data38" localSheetId="4">#REF!</definedName>
    <definedName name="data38" localSheetId="0">#REF!</definedName>
    <definedName name="data38">#REF!</definedName>
    <definedName name="data39" localSheetId="2">#REF!</definedName>
    <definedName name="data39" localSheetId="1">#REF!</definedName>
    <definedName name="data39" localSheetId="4">#REF!</definedName>
    <definedName name="data39" localSheetId="0">#REF!</definedName>
    <definedName name="data39">#REF!</definedName>
    <definedName name="data4" localSheetId="2">#REF!</definedName>
    <definedName name="data4" localSheetId="1">#REF!</definedName>
    <definedName name="data4" localSheetId="4">#REF!</definedName>
    <definedName name="data4" localSheetId="0">#REF!</definedName>
    <definedName name="data4">#REF!</definedName>
    <definedName name="data40" localSheetId="2">#REF!</definedName>
    <definedName name="data40" localSheetId="1">#REF!</definedName>
    <definedName name="data40" localSheetId="4">#REF!</definedName>
    <definedName name="data40" localSheetId="0">#REF!</definedName>
    <definedName name="data40">#REF!</definedName>
    <definedName name="data41" localSheetId="2">#REF!</definedName>
    <definedName name="data41" localSheetId="1">#REF!</definedName>
    <definedName name="data41" localSheetId="4">#REF!</definedName>
    <definedName name="data41" localSheetId="0">#REF!</definedName>
    <definedName name="data41">#REF!</definedName>
    <definedName name="data42" localSheetId="2">#REF!</definedName>
    <definedName name="data42" localSheetId="1">#REF!</definedName>
    <definedName name="data42" localSheetId="4">#REF!</definedName>
    <definedName name="data42" localSheetId="0">#REF!</definedName>
    <definedName name="data42">#REF!</definedName>
    <definedName name="data43" localSheetId="2">#REF!</definedName>
    <definedName name="data43" localSheetId="1">#REF!</definedName>
    <definedName name="data43" localSheetId="4">#REF!</definedName>
    <definedName name="data43" localSheetId="0">#REF!</definedName>
    <definedName name="data43">#REF!</definedName>
    <definedName name="data44" localSheetId="2">#REF!</definedName>
    <definedName name="data44" localSheetId="1">#REF!</definedName>
    <definedName name="data44" localSheetId="4">#REF!</definedName>
    <definedName name="data44" localSheetId="0">#REF!</definedName>
    <definedName name="data44">#REF!</definedName>
    <definedName name="data45" localSheetId="2">#REF!</definedName>
    <definedName name="data45" localSheetId="1">#REF!</definedName>
    <definedName name="data45" localSheetId="4">#REF!</definedName>
    <definedName name="data45" localSheetId="0">#REF!</definedName>
    <definedName name="data45">#REF!</definedName>
    <definedName name="data46" localSheetId="2">#REF!</definedName>
    <definedName name="data46" localSheetId="1">#REF!</definedName>
    <definedName name="data46" localSheetId="4">#REF!</definedName>
    <definedName name="data46" localSheetId="0">#REF!</definedName>
    <definedName name="data46">#REF!</definedName>
    <definedName name="data47" localSheetId="2">#REF!</definedName>
    <definedName name="data47" localSheetId="1">#REF!</definedName>
    <definedName name="data47" localSheetId="4">#REF!</definedName>
    <definedName name="data47" localSheetId="0">#REF!</definedName>
    <definedName name="data47">#REF!</definedName>
    <definedName name="data48" localSheetId="2">#REF!</definedName>
    <definedName name="data48" localSheetId="1">#REF!</definedName>
    <definedName name="data48" localSheetId="4">#REF!</definedName>
    <definedName name="data48" localSheetId="0">#REF!</definedName>
    <definedName name="data48">#REF!</definedName>
    <definedName name="data49" localSheetId="2">#REF!</definedName>
    <definedName name="data49" localSheetId="1">#REF!</definedName>
    <definedName name="data49" localSheetId="4">#REF!</definedName>
    <definedName name="data49" localSheetId="0">#REF!</definedName>
    <definedName name="data49">#REF!</definedName>
    <definedName name="data5" localSheetId="2">#REF!</definedName>
    <definedName name="data5" localSheetId="1">#REF!</definedName>
    <definedName name="data5" localSheetId="4">#REF!</definedName>
    <definedName name="data5" localSheetId="0">#REF!</definedName>
    <definedName name="data5">#REF!</definedName>
    <definedName name="data50" localSheetId="2">#REF!</definedName>
    <definedName name="data50" localSheetId="1">#REF!</definedName>
    <definedName name="data50" localSheetId="4">#REF!</definedName>
    <definedName name="data50" localSheetId="0">#REF!</definedName>
    <definedName name="data50">#REF!</definedName>
    <definedName name="data51" localSheetId="2">#REF!</definedName>
    <definedName name="data51" localSheetId="1">#REF!</definedName>
    <definedName name="data51" localSheetId="4">#REF!</definedName>
    <definedName name="data51" localSheetId="0">#REF!</definedName>
    <definedName name="data51">#REF!</definedName>
    <definedName name="data52" localSheetId="2">#REF!</definedName>
    <definedName name="data52" localSheetId="1">#REF!</definedName>
    <definedName name="data52" localSheetId="4">#REF!</definedName>
    <definedName name="data52" localSheetId="0">#REF!</definedName>
    <definedName name="data52">#REF!</definedName>
    <definedName name="data53" localSheetId="2">#REF!</definedName>
    <definedName name="data53" localSheetId="1">#REF!</definedName>
    <definedName name="data53" localSheetId="4">#REF!</definedName>
    <definedName name="data53" localSheetId="0">#REF!</definedName>
    <definedName name="data53">#REF!</definedName>
    <definedName name="data54" localSheetId="2">#REF!</definedName>
    <definedName name="data54" localSheetId="1">#REF!</definedName>
    <definedName name="data54" localSheetId="4">#REF!</definedName>
    <definedName name="data54" localSheetId="0">#REF!</definedName>
    <definedName name="data54">#REF!</definedName>
    <definedName name="data55" localSheetId="2">#REF!</definedName>
    <definedName name="data55" localSheetId="1">#REF!</definedName>
    <definedName name="data55" localSheetId="4">#REF!</definedName>
    <definedName name="data55" localSheetId="0">#REF!</definedName>
    <definedName name="data55">#REF!</definedName>
    <definedName name="data56" localSheetId="2">#REF!</definedName>
    <definedName name="data56" localSheetId="1">#REF!</definedName>
    <definedName name="data56" localSheetId="4">#REF!</definedName>
    <definedName name="data56" localSheetId="0">#REF!</definedName>
    <definedName name="data56">#REF!</definedName>
    <definedName name="data57" localSheetId="2">#REF!</definedName>
    <definedName name="data57" localSheetId="1">#REF!</definedName>
    <definedName name="data57" localSheetId="4">#REF!</definedName>
    <definedName name="data57" localSheetId="0">#REF!</definedName>
    <definedName name="data57">#REF!</definedName>
    <definedName name="data58" localSheetId="2">#REF!</definedName>
    <definedName name="data58" localSheetId="1">#REF!</definedName>
    <definedName name="data58" localSheetId="4">#REF!</definedName>
    <definedName name="data58" localSheetId="0">#REF!</definedName>
    <definedName name="data58">#REF!</definedName>
    <definedName name="data59" localSheetId="2">#REF!</definedName>
    <definedName name="data59" localSheetId="1">#REF!</definedName>
    <definedName name="data59" localSheetId="4">#REF!</definedName>
    <definedName name="data59" localSheetId="0">#REF!</definedName>
    <definedName name="data59">#REF!</definedName>
    <definedName name="data6" localSheetId="2">#REF!</definedName>
    <definedName name="data6" localSheetId="1">#REF!</definedName>
    <definedName name="data6" localSheetId="4">#REF!</definedName>
    <definedName name="data6" localSheetId="0">#REF!</definedName>
    <definedName name="data6">#REF!</definedName>
    <definedName name="data60" localSheetId="2">#REF!</definedName>
    <definedName name="data60" localSheetId="1">#REF!</definedName>
    <definedName name="data60" localSheetId="4">#REF!</definedName>
    <definedName name="data60" localSheetId="0">#REF!</definedName>
    <definedName name="data60">#REF!</definedName>
    <definedName name="data61" localSheetId="2">#REF!</definedName>
    <definedName name="data61" localSheetId="1">#REF!</definedName>
    <definedName name="data61" localSheetId="4">#REF!</definedName>
    <definedName name="data61" localSheetId="0">#REF!</definedName>
    <definedName name="data61">#REF!</definedName>
    <definedName name="data62" localSheetId="2">#REF!</definedName>
    <definedName name="data62" localSheetId="1">#REF!</definedName>
    <definedName name="data62" localSheetId="4">#REF!</definedName>
    <definedName name="data62" localSheetId="0">#REF!</definedName>
    <definedName name="data62">#REF!</definedName>
    <definedName name="data63" localSheetId="2">#REF!</definedName>
    <definedName name="data63" localSheetId="1">#REF!</definedName>
    <definedName name="data63" localSheetId="4">#REF!</definedName>
    <definedName name="data63" localSheetId="0">#REF!</definedName>
    <definedName name="data63">#REF!</definedName>
    <definedName name="data64" localSheetId="2">#REF!</definedName>
    <definedName name="data64" localSheetId="1">#REF!</definedName>
    <definedName name="data64" localSheetId="4">#REF!</definedName>
    <definedName name="data64" localSheetId="0">#REF!</definedName>
    <definedName name="data64">#REF!</definedName>
    <definedName name="data65" localSheetId="2">#REF!</definedName>
    <definedName name="data65" localSheetId="1">#REF!</definedName>
    <definedName name="data65" localSheetId="4">#REF!</definedName>
    <definedName name="data65" localSheetId="0">#REF!</definedName>
    <definedName name="data65">#REF!</definedName>
    <definedName name="data66" localSheetId="2">#REF!</definedName>
    <definedName name="data66" localSheetId="1">#REF!</definedName>
    <definedName name="data66" localSheetId="4">#REF!</definedName>
    <definedName name="data66" localSheetId="0">#REF!</definedName>
    <definedName name="data66">#REF!</definedName>
    <definedName name="data67" localSheetId="2">#REF!</definedName>
    <definedName name="data67" localSheetId="1">#REF!</definedName>
    <definedName name="data67" localSheetId="4">#REF!</definedName>
    <definedName name="data67" localSheetId="0">#REF!</definedName>
    <definedName name="data67">#REF!</definedName>
    <definedName name="data68" localSheetId="2">#REF!</definedName>
    <definedName name="data68" localSheetId="1">#REF!</definedName>
    <definedName name="data68" localSheetId="4">#REF!</definedName>
    <definedName name="data68" localSheetId="0">#REF!</definedName>
    <definedName name="data68">#REF!</definedName>
    <definedName name="data69" localSheetId="2">#REF!</definedName>
    <definedName name="data69" localSheetId="1">#REF!</definedName>
    <definedName name="data69" localSheetId="4">#REF!</definedName>
    <definedName name="data69" localSheetId="0">#REF!</definedName>
    <definedName name="data69">#REF!</definedName>
    <definedName name="data7" localSheetId="2">#REF!</definedName>
    <definedName name="data7" localSheetId="1">#REF!</definedName>
    <definedName name="data7" localSheetId="4">#REF!</definedName>
    <definedName name="data7" localSheetId="0">#REF!</definedName>
    <definedName name="data7">#REF!</definedName>
    <definedName name="data70" localSheetId="2">#REF!</definedName>
    <definedName name="data70" localSheetId="1">#REF!</definedName>
    <definedName name="data70" localSheetId="4">#REF!</definedName>
    <definedName name="data70" localSheetId="0">#REF!</definedName>
    <definedName name="data70">#REF!</definedName>
    <definedName name="data8" localSheetId="2">#REF!</definedName>
    <definedName name="data8" localSheetId="1">#REF!</definedName>
    <definedName name="data8" localSheetId="4">#REF!</definedName>
    <definedName name="data8" localSheetId="0">#REF!</definedName>
    <definedName name="data8">#REF!</definedName>
    <definedName name="data9" localSheetId="2">#REF!</definedName>
    <definedName name="data9" localSheetId="1">#REF!</definedName>
    <definedName name="data9" localSheetId="4">#REF!</definedName>
    <definedName name="data9" localSheetId="0">#REF!</definedName>
    <definedName name="data9">#REF!</definedName>
    <definedName name="_xlnm.Database" localSheetId="2">#REF!</definedName>
    <definedName name="_xlnm.Database" localSheetId="4">#REF!</definedName>
    <definedName name="_xlnm.Database">#REF!</definedName>
    <definedName name="Database_MI" localSheetId="2">#REF!</definedName>
    <definedName name="Database_MI" localSheetId="4">#REF!</definedName>
    <definedName name="Database_MI">#REF!</definedName>
    <definedName name="date" localSheetId="4">DATE(YEAR(PS!Loan_Start),MONTH(PS!Loan_Start)+Payment_Number,DAY(PS!Loan_Start))</definedName>
    <definedName name="date">DATE(YEAR(Loan_Start),MONTH(Loan_Start)+Payment_Number,DAY(Loan_Start))</definedName>
    <definedName name="Date_of_completion">[6]Info!$B$46</definedName>
    <definedName name="Date_of_Estimate">'[28]Project Data'!$D$3</definedName>
    <definedName name="Date_of_Norms">'[28]Project Data'!$H$82</definedName>
    <definedName name="Date_of_site_handover">[6]Info!$B$44</definedName>
    <definedName name="Date_of_site_visit">[6]Info!$B$80</definedName>
    <definedName name="DAVID" localSheetId="2">[34]VIABILITY!#REF!</definedName>
    <definedName name="DAVID" localSheetId="4">[34]VIABILITY!#REF!</definedName>
    <definedName name="DAVID">[34]VIABILITY!#REF!</definedName>
    <definedName name="DAYS" localSheetId="2">'[1]22 March 2000'!#REF!</definedName>
    <definedName name="DAYS" localSheetId="1">'[2]22 March 2000'!#REF!</definedName>
    <definedName name="DAYS" localSheetId="4">'[1]22 March 2000'!#REF!</definedName>
    <definedName name="DAYS">'[1]22 March 2000'!#REF!</definedName>
    <definedName name="Delmas" localSheetId="2">#REF!</definedName>
    <definedName name="Delmas" localSheetId="1">#REF!</definedName>
    <definedName name="Delmas" localSheetId="4">#REF!</definedName>
    <definedName name="Delmas" localSheetId="0">#REF!</definedName>
    <definedName name="Delmas">#REF!</definedName>
    <definedName name="DESCRIPTION" localSheetId="2">#REF!</definedName>
    <definedName name="DESCRIPTION" localSheetId="4">#REF!</definedName>
    <definedName name="DESCRIPTION">#REF!</definedName>
    <definedName name="dfkjgjksdf" localSheetId="2">#REF!</definedName>
    <definedName name="dfkjgjksdf" localSheetId="4">#REF!</definedName>
    <definedName name="dfkjgjksdf">#REF!</definedName>
    <definedName name="dflt1" localSheetId="1">'[35]Customize Your Invoice'!$E$22</definedName>
    <definedName name="dflt1" localSheetId="0">'[35]Customize Your Invoice'!$E$22</definedName>
    <definedName name="dflt1">'[36]Customize Your Invoice'!$E$22</definedName>
    <definedName name="dflt2" localSheetId="1">'[24]Customize Your Invoice'!$E$23</definedName>
    <definedName name="dflt2" localSheetId="0">'[24]Customize Your Invoice'!$E$23</definedName>
    <definedName name="dflt2">'[25]Customize Your Invoice'!$E$23</definedName>
    <definedName name="dflt3" localSheetId="1">'[24]Customize Your Invoice'!$D$24</definedName>
    <definedName name="dflt3" localSheetId="0">'[24]Customize Your Invoice'!$D$24</definedName>
    <definedName name="dflt3">'[25]Customize Your Invoice'!$D$24</definedName>
    <definedName name="dflt4" localSheetId="2">#REF!</definedName>
    <definedName name="dflt4" localSheetId="4">#REF!</definedName>
    <definedName name="dflt4">#REF!</definedName>
    <definedName name="dflt5" localSheetId="2">#REF!</definedName>
    <definedName name="dflt5" localSheetId="4">#REF!</definedName>
    <definedName name="dflt5">#REF!</definedName>
    <definedName name="dflt6" localSheetId="2">#REF!</definedName>
    <definedName name="dflt6" localSheetId="4">#REF!</definedName>
    <definedName name="dflt6">#REF!</definedName>
    <definedName name="dflt7" localSheetId="2">#REF!</definedName>
    <definedName name="dflt7" localSheetId="4">#REF!</definedName>
    <definedName name="dflt7">#REF!</definedName>
    <definedName name="dfsd" localSheetId="2">#REF!</definedName>
    <definedName name="dfsd" localSheetId="1">#REF!</definedName>
    <definedName name="dfsd" localSheetId="4">#REF!</definedName>
    <definedName name="dfsd" localSheetId="0">#REF!</definedName>
    <definedName name="dfsd">#REF!</definedName>
    <definedName name="DIESEL" localSheetId="2">'[1]22 March 2000'!#REF!</definedName>
    <definedName name="DIESEL" localSheetId="1">'[2]22 March 2000'!#REF!</definedName>
    <definedName name="DIESEL" localSheetId="4">'[1]22 March 2000'!#REF!</definedName>
    <definedName name="DIESEL">'[1]22 March 2000'!#REF!</definedName>
    <definedName name="Dismatle" localSheetId="2">#REF!</definedName>
    <definedName name="Dismatle" localSheetId="1">#REF!</definedName>
    <definedName name="Dismatle" localSheetId="4">#REF!</definedName>
    <definedName name="Dismatle" localSheetId="0">#REF!</definedName>
    <definedName name="Dismatle">#REF!</definedName>
    <definedName name="display_area_2" localSheetId="2">#REF!</definedName>
    <definedName name="display_area_2" localSheetId="1">#REF!</definedName>
    <definedName name="display_area_2" localSheetId="4">#REF!</definedName>
    <definedName name="display_area_2" localSheetId="0">#REF!</definedName>
    <definedName name="display_area_2">#REF!</definedName>
    <definedName name="Division">[37]Notes!$B$72:$B$75</definedName>
    <definedName name="dozer">[7]PLANT!$E$14</definedName>
    <definedName name="DrainPipesAbove" localSheetId="2">#REF!</definedName>
    <definedName name="DrainPipesAbove" localSheetId="1">#REF!</definedName>
    <definedName name="DrainPipesAbove" localSheetId="4">#REF!</definedName>
    <definedName name="DrainPipesAbove" localSheetId="0">#REF!</definedName>
    <definedName name="DrainPipesAbove">#REF!</definedName>
    <definedName name="DrainPipeUnder" localSheetId="2">#REF!</definedName>
    <definedName name="DrainPipeUnder" localSheetId="1">#REF!</definedName>
    <definedName name="DrainPipeUnder" localSheetId="4">#REF!</definedName>
    <definedName name="DrainPipeUnder" localSheetId="0">#REF!</definedName>
    <definedName name="DrainPipeUnder">#REF!</definedName>
    <definedName name="E" localSheetId="2">#REF!</definedName>
    <definedName name="E" localSheetId="1">#REF!</definedName>
    <definedName name="E" localSheetId="4">#REF!</definedName>
    <definedName name="E" localSheetId="0">#REF!</definedName>
    <definedName name="E">#REF!</definedName>
    <definedName name="e.11">'[18]Cost Plan'!$A$3826</definedName>
    <definedName name="e.12">'[18]Cost Plan'!$A$4454</definedName>
    <definedName name="e.13">'[18]Cost Plan'!$A$4719</definedName>
    <definedName name="e.14">'[18]Cost Plan'!$A$5120</definedName>
    <definedName name="e.23">'[18]Cost Plan'!$A$5688</definedName>
    <definedName name="e.3">'[18]Cost Plan'!$A$40</definedName>
    <definedName name="e.4">'[18]Cost Plan'!$A$49</definedName>
    <definedName name="e.5">'[18]Cost Plan'!$A$63</definedName>
    <definedName name="e.6">'[18]Cost Plan'!$A$70</definedName>
    <definedName name="e.7">'[18]Cost Plan'!$A$755</definedName>
    <definedName name="e.8">'[18]Cost Plan'!$A$931</definedName>
    <definedName name="ELECTRIC" localSheetId="2">#REF!</definedName>
    <definedName name="ELECTRIC" localSheetId="4">#REF!</definedName>
    <definedName name="ELECTRIC">#REF!</definedName>
    <definedName name="End_Bal" localSheetId="4">#REF!</definedName>
    <definedName name="End_Bal">#REF!</definedName>
    <definedName name="eqpmt_margin" localSheetId="4">[38]Summary!#REF!</definedName>
    <definedName name="eqpmt_margin">[38]Summary!#REF!</definedName>
    <definedName name="EscPerMth" localSheetId="2">#REF!</definedName>
    <definedName name="EscPerMth" localSheetId="4">#REF!</definedName>
    <definedName name="EscPerMth">#REF!</definedName>
    <definedName name="Estimate" localSheetId="2">#REF!</definedName>
    <definedName name="Estimate" localSheetId="1">#REF!</definedName>
    <definedName name="Estimate" localSheetId="4">#REF!</definedName>
    <definedName name="Estimate" localSheetId="0">#REF!</definedName>
    <definedName name="Estimate">#REF!</definedName>
    <definedName name="Evaluation" localSheetId="2">#REF!</definedName>
    <definedName name="Evaluation" localSheetId="1">#REF!</definedName>
    <definedName name="Evaluation" localSheetId="4">#REF!</definedName>
    <definedName name="Evaluation" localSheetId="0">#REF!</definedName>
    <definedName name="Evaluation">#REF!</definedName>
    <definedName name="Excel_BuiltIn_Print_Titles_10" localSheetId="2">'[39]EPWP _2'!#REF!</definedName>
    <definedName name="Excel_BuiltIn_Print_Titles_10" localSheetId="1">'[40]EPWP _2'!#REF!</definedName>
    <definedName name="Excel_BuiltIn_Print_Titles_10" localSheetId="4">'[39]EPWP _2'!#REF!</definedName>
    <definedName name="Excel_BuiltIn_Print_Titles_10" localSheetId="0">'[40]EPWP _2'!#REF!</definedName>
    <definedName name="Excel_BuiltIn_Print_Titles_10">'[39]EPWP _2'!#REF!</definedName>
    <definedName name="Extra_Pay" localSheetId="4">#REF!</definedName>
    <definedName name="Extra_Pay">#REF!</definedName>
    <definedName name="_xlnm.Extract" localSheetId="2">#REF!</definedName>
    <definedName name="_xlnm.Extract" localSheetId="4">#REF!</definedName>
    <definedName name="_xlnm.Extract">#REF!</definedName>
    <definedName name="Extract_MI" localSheetId="2">#REF!</definedName>
    <definedName name="Extract_MI" localSheetId="4">#REF!</definedName>
    <definedName name="Extract_MI">#REF!</definedName>
    <definedName name="Failure">[15]Notes!$B$16:$B$25</definedName>
    <definedName name="FeeBodiela">[41]proffees!$H$82</definedName>
    <definedName name="FeeBorwalathoto">[41]proffees!$J$82</definedName>
    <definedName name="FeeDriekop">[41]proffees!$L$82</definedName>
    <definedName name="FeeLeboeng">[41]proffees!$N$82</definedName>
    <definedName name="FeeLehwelere">[41]proffees!$P$82</definedName>
    <definedName name="FeeLesailane">[41]proffees!$R$82</definedName>
    <definedName name="FeeMakama">[41]proffees!$T$82</definedName>
    <definedName name="FeeMama">[41]proffees!$V$82</definedName>
    <definedName name="FeeMaserumule">[41]proffees!$X$82</definedName>
    <definedName name="FeeMashwele">[41]proffees!$Z$82</definedName>
    <definedName name="FeeMatthewPhosa">[41]proffees!$AB$82</definedName>
    <definedName name="FeeMoshokoa">[41]proffees!$AD$82</definedName>
    <definedName name="FeePaepae">[41]proffees!$AF$82</definedName>
    <definedName name="FeeRiba">[41]proffees!$AH$82</definedName>
    <definedName name="FEES" localSheetId="2" hidden="1">'[42]FEAS(INPUT)'!#REF!</definedName>
    <definedName name="FEES" localSheetId="4" hidden="1">'[42]FEAS(INPUT)'!#REF!</definedName>
    <definedName name="FEES" hidden="1">'[42]FEAS(INPUT)'!#REF!</definedName>
    <definedName name="FeeTshweele">[41]proffees!$AJ$82</definedName>
    <definedName name="fff" localSheetId="4" hidden="1">{#N/A,#N/A,FALSE,"All In Labour Rates";#N/A,#N/A,FALSE,"Material Price List";#N/A,#N/A,FALSE,"Rate Build Up"}</definedName>
    <definedName name="fff" hidden="1">{#N/A,#N/A,FALSE,"All In Labour Rates";#N/A,#N/A,FALSE,"Material Price List";#N/A,#N/A,FALSE,"Rate Build Up"}</definedName>
    <definedName name="Fill2" localSheetId="2" hidden="1">#REF!</definedName>
    <definedName name="Fill2" localSheetId="4" hidden="1">#REF!</definedName>
    <definedName name="Fill2" hidden="1">#REF!</definedName>
    <definedName name="FirePipes" localSheetId="2">#REF!</definedName>
    <definedName name="FirePipes" localSheetId="1">#REF!</definedName>
    <definedName name="FirePipes" localSheetId="4">#REF!</definedName>
    <definedName name="FirePipes" localSheetId="0">#REF!</definedName>
    <definedName name="FirePipes">#REF!</definedName>
    <definedName name="FLYSHEET1" localSheetId="2">[31]Cover!#REF!</definedName>
    <definedName name="FLYSHEET1" localSheetId="4">[31]Cover!#REF!</definedName>
    <definedName name="FLYSHEET1">[31]Cover!#REF!</definedName>
    <definedName name="FLYSHEET2" localSheetId="2">[31]Cover!#REF!</definedName>
    <definedName name="FLYSHEET2" localSheetId="4">[31]Cover!#REF!</definedName>
    <definedName name="FLYSHEET2">[31]Cover!#REF!</definedName>
    <definedName name="FLYSHEET3" localSheetId="2">[31]Cover!#REF!</definedName>
    <definedName name="FLYSHEET3" localSheetId="4">[31]Cover!#REF!</definedName>
    <definedName name="FLYSHEET3">[31]Cover!#REF!</definedName>
    <definedName name="Form_to_copy" localSheetId="2">#REF!</definedName>
    <definedName name="Form_to_copy" localSheetId="4">#REF!</definedName>
    <definedName name="Form_to_copy">#REF!</definedName>
    <definedName name="Formula_to_copy" localSheetId="2">#REF!</definedName>
    <definedName name="Formula_to_copy" localSheetId="4">#REF!</definedName>
    <definedName name="Formula_to_copy">#REF!</definedName>
    <definedName name="Formwork" localSheetId="2">#REF!</definedName>
    <definedName name="Formwork" localSheetId="4">#REF!</definedName>
    <definedName name="Formwork">#REF!</definedName>
    <definedName name="FP" localSheetId="2">#REF!</definedName>
    <definedName name="FP" localSheetId="4">#REF!</definedName>
    <definedName name="FP">#REF!</definedName>
    <definedName name="front_loader">[7]PLANT!$E$34</definedName>
    <definedName name="FSFT" localSheetId="2">#REF!</definedName>
    <definedName name="FSFT" localSheetId="4">#REF!</definedName>
    <definedName name="FSFT">#REF!</definedName>
    <definedName name="FSPF" localSheetId="2">#REF!</definedName>
    <definedName name="FSPF" localSheetId="4">#REF!</definedName>
    <definedName name="FSPF">#REF!</definedName>
    <definedName name="FSTC" localSheetId="2">#REF!</definedName>
    <definedName name="FSTC" localSheetId="4">#REF!</definedName>
    <definedName name="FSTC">#REF!</definedName>
    <definedName name="FSTF" localSheetId="2">#REF!</definedName>
    <definedName name="FSTF" localSheetId="4">#REF!</definedName>
    <definedName name="FSTF">#REF!</definedName>
    <definedName name="fstown">[43]TOWNS!$C$3:$C$82</definedName>
    <definedName name="Full_Print" localSheetId="4">#REF!</definedName>
    <definedName name="Full_Print">#REF!</definedName>
    <definedName name="G" localSheetId="2">#REF!</definedName>
    <definedName name="G" localSheetId="1">#REF!</definedName>
    <definedName name="G" localSheetId="4">#REF!</definedName>
    <definedName name="G" localSheetId="0">#REF!</definedName>
    <definedName name="G">#REF!</definedName>
    <definedName name="Gebruiker" localSheetId="2">[44]CASHFLOW!#REF!</definedName>
    <definedName name="Gebruiker" localSheetId="4">[44]CASHFLOW!#REF!</definedName>
    <definedName name="Gebruiker">[44]CASHFLOW!#REF!</definedName>
    <definedName name="GEN" localSheetId="2">#REF!</definedName>
    <definedName name="GEN" localSheetId="4">#REF!</definedName>
    <definedName name="GEN">#REF!</definedName>
    <definedName name="Geyser" localSheetId="2">#REF!</definedName>
    <definedName name="Geyser" localSheetId="1">#REF!</definedName>
    <definedName name="Geyser" localSheetId="4">#REF!</definedName>
    <definedName name="Geyser" localSheetId="0">#REF!</definedName>
    <definedName name="Geyser">#REF!</definedName>
    <definedName name="Geyser2" localSheetId="2">'[45]2.2'!#REF!</definedName>
    <definedName name="Geyser2" localSheetId="1">'[45]2.2'!#REF!</definedName>
    <definedName name="Geyser2" localSheetId="4">'[45]2.2'!#REF!</definedName>
    <definedName name="Geyser2" localSheetId="0">'[45]2.2'!#REF!</definedName>
    <definedName name="Geyser2">'[45]2.2'!#REF!</definedName>
    <definedName name="ggg" localSheetId="2">#REF!</definedName>
    <definedName name="ggg" localSheetId="1">#REF!</definedName>
    <definedName name="ggg" localSheetId="4">#REF!</definedName>
    <definedName name="ggg" localSheetId="0">#REF!</definedName>
    <definedName name="ggg">#REF!</definedName>
    <definedName name="gggggg" localSheetId="2">#REF!</definedName>
    <definedName name="gggggg" localSheetId="4">#REF!</definedName>
    <definedName name="gggggg">#REF!</definedName>
    <definedName name="ghgh" localSheetId="4">OFFSET(PS!Full_Print,0,0,PS!vvvv)</definedName>
    <definedName name="ghgh">OFFSET(Full_Print,0,0,vvvv)</definedName>
    <definedName name="grader">[7]PLANT!$E$36</definedName>
    <definedName name="Gravel" localSheetId="2">#REF!</definedName>
    <definedName name="Gravel" localSheetId="1">#REF!</definedName>
    <definedName name="Gravel" localSheetId="4">#REF!</definedName>
    <definedName name="Gravel" localSheetId="0">#REF!</definedName>
    <definedName name="Gravel">#REF!</definedName>
    <definedName name="grillage">[7]MATERIAL!$E$84</definedName>
    <definedName name="GU">"GAUTENG"</definedName>
    <definedName name="Gugulethu" localSheetId="2">#REF!</definedName>
    <definedName name="Gugulethu" localSheetId="4">#REF!</definedName>
    <definedName name="Gugulethu">#REF!</definedName>
    <definedName name="GY">"PVC SINGLE CORE GREEN/YELLOW"</definedName>
    <definedName name="hdghft" localSheetId="2">[19]Sched2!#REF!</definedName>
    <definedName name="hdghft" localSheetId="1">[20]Sched2!#REF!</definedName>
    <definedName name="hdghft" localSheetId="4">[19]Sched2!#REF!</definedName>
    <definedName name="hdghft" localSheetId="0">[20]Sched2!#REF!</definedName>
    <definedName name="hdghft">[19]Sched2!#REF!</definedName>
    <definedName name="HEADD" localSheetId="2">#REF!</definedName>
    <definedName name="HEADD" localSheetId="4">#REF!</definedName>
    <definedName name="HEADD">#REF!</definedName>
    <definedName name="Header_Row" localSheetId="4">ROW(#REF!)</definedName>
    <definedName name="Header_Row">ROW(#REF!)</definedName>
    <definedName name="Help">OFFSET([17]Help!$A$1,1,0,COUNTA([17]Help!$A$1:$A$65536)-1,2)</definedName>
    <definedName name="Help_Items">OFFSET([17]Help!$A$1,1,1,COUNTA([17]Help!$A$1:$A$65536)-1,1)</definedName>
    <definedName name="Help_List">OFFSET([17]Help!$A$1,1,0,COUNTA([17]Help!$A$1:$A$65536)-1,1)</definedName>
    <definedName name="HFC">"CU XLPE SWA PVC HFC 1kV"</definedName>
    <definedName name="Hoop_Iron" localSheetId="2">#REF!</definedName>
    <definedName name="Hoop_Iron" localSheetId="4">#REF!</definedName>
    <definedName name="Hoop_Iron">#REF!</definedName>
    <definedName name="HRS_WORK" localSheetId="2">'[1]22 March 2000'!#REF!</definedName>
    <definedName name="HRS_WORK" localSheetId="1">'[2]22 March 2000'!#REF!</definedName>
    <definedName name="HRS_WORK" localSheetId="4">'[1]22 March 2000'!#REF!</definedName>
    <definedName name="HRS_WORK">'[1]22 March 2000'!#REF!</definedName>
    <definedName name="I" localSheetId="2">#REF!</definedName>
    <definedName name="I" localSheetId="4">#REF!</definedName>
    <definedName name="I">#REF!</definedName>
    <definedName name="INCOME" localSheetId="2">#REF!</definedName>
    <definedName name="INCOME" localSheetId="4">#REF!</definedName>
    <definedName name="INCOME">#REF!</definedName>
    <definedName name="Index" localSheetId="2">#REF!</definedName>
    <definedName name="Index" localSheetId="1">#REF!</definedName>
    <definedName name="Index" localSheetId="4">#REF!</definedName>
    <definedName name="Index" localSheetId="0">#REF!</definedName>
    <definedName name="Index">#REF!</definedName>
    <definedName name="Indices" localSheetId="2">#REF!</definedName>
    <definedName name="Indices" localSheetId="4">#REF!</definedName>
    <definedName name="Indices">#REF!</definedName>
    <definedName name="Int" localSheetId="4">#REF!</definedName>
    <definedName name="Int">#REF!</definedName>
    <definedName name="interest" localSheetId="2">#REF!</definedName>
    <definedName name="interest" localSheetId="4">#REF!</definedName>
    <definedName name="interest">#REF!</definedName>
    <definedName name="Interest_Rate" localSheetId="4">#REF!</definedName>
    <definedName name="Interest_Rate">#REF!</definedName>
    <definedName name="iopiopoipo" localSheetId="2">#REF!</definedName>
    <definedName name="iopiopoipo" localSheetId="1">#REF!</definedName>
    <definedName name="iopiopoipo" localSheetId="4">#REF!</definedName>
    <definedName name="iopiopoipo" localSheetId="0">#REF!</definedName>
    <definedName name="iopiopoipo">#REF!</definedName>
    <definedName name="ITEM" localSheetId="2">#REF!</definedName>
    <definedName name="ITEM" localSheetId="4">#REF!</definedName>
    <definedName name="ITEM">#REF!</definedName>
    <definedName name="ITEM_NO" localSheetId="2">#REF!</definedName>
    <definedName name="ITEM_NO" localSheetId="1">#REF!</definedName>
    <definedName name="ITEM_NO" localSheetId="4">#REF!</definedName>
    <definedName name="ITEM_NO" localSheetId="0">#REF!</definedName>
    <definedName name="ITEM_NO">#REF!</definedName>
    <definedName name="Items_01" localSheetId="2">#REF!</definedName>
    <definedName name="Items_01" localSheetId="1">#REF!</definedName>
    <definedName name="Items_01" localSheetId="4">#REF!</definedName>
    <definedName name="Items_01" localSheetId="0">#REF!</definedName>
    <definedName name="Items_01">#REF!</definedName>
    <definedName name="JBCC">[6]Info!$B$31</definedName>
    <definedName name="jjj" localSheetId="4">IF(PS!Val_Ent,PS!Header_Row+PS!Number,PS!Header_Row)</definedName>
    <definedName name="jjj">IF(Val_Ent,Header_Row+Number,Header_Row)</definedName>
    <definedName name="jjjj" localSheetId="4">IF(PS!Values_Entered,PS!Header_Row+PS!Number_of_Payments,PS!Header_Row)</definedName>
    <definedName name="jjjj">IF(Values_Entered,Header_Row+Number_of_Payments,Header_Row)</definedName>
    <definedName name="jjjjj" localSheetId="4">IF(PS!Val_Ent,PS!Header_Row+PS!Number,PS!Header_Row)</definedName>
    <definedName name="jjjjj">IF(Val_Ent,Header_Row+Number,Header_Row)</definedName>
    <definedName name="jkjk" localSheetId="4">IF(PS!Val_Ent,PS!Header_Row+PS!Number,PS!Header_Row)</definedName>
    <definedName name="jkjk">IF(Val_Ent,Header_Row+Number,Header_Row)</definedName>
    <definedName name="joe" localSheetId="2">#REF!</definedName>
    <definedName name="joe" localSheetId="4">#REF!</definedName>
    <definedName name="joe">#REF!</definedName>
    <definedName name="July03" localSheetId="4" hidden="1">{#N/A,#N/A,FALSE,"All In Labour Rates";#N/A,#N/A,FALSE,"Material Price List";#N/A,#N/A,FALSE,"Rate Build Up"}</definedName>
    <definedName name="July03" hidden="1">{#N/A,#N/A,FALSE,"All In Labour Rates";#N/A,#N/A,FALSE,"Material Price List";#N/A,#N/A,FALSE,"Rate Build Up"}</definedName>
    <definedName name="K">"KG"</definedName>
    <definedName name="Kaylite" localSheetId="2">#REF!</definedName>
    <definedName name="Kaylite" localSheetId="4">#REF!</definedName>
    <definedName name="Kaylite">#REF!</definedName>
    <definedName name="Kerbs" localSheetId="2">#REF!</definedName>
    <definedName name="Kerbs" localSheetId="1">#REF!</definedName>
    <definedName name="Kerbs" localSheetId="4">#REF!</definedName>
    <definedName name="Kerbs" localSheetId="0">#REF!</definedName>
    <definedName name="Kerbs">#REF!</definedName>
    <definedName name="kk" localSheetId="4" hidden="1">{#N/A,#N/A,FALSE,"All In Labour Rates";#N/A,#N/A,FALSE,"Material Price List";#N/A,#N/A,FALSE,"Rate Build Up"}</definedName>
    <definedName name="kk" hidden="1">{#N/A,#N/A,FALSE,"All In Labour Rates";#N/A,#N/A,FALSE,"Material Price List";#N/A,#N/A,FALSE,"Rate Build Up"}</definedName>
    <definedName name="kkk" localSheetId="4" hidden="1">{#N/A,#N/A,FALSE,"All In Labour Rates";#N/A,#N/A,FALSE,"Material Price List";#N/A,#N/A,FALSE,"Rate Build Up"}</definedName>
    <definedName name="kkk" hidden="1">{#N/A,#N/A,FALSE,"All In Labour Rates";#N/A,#N/A,FALSE,"Material Price List";#N/A,#N/A,FALSE,"Rate Build Up"}</definedName>
    <definedName name="l" localSheetId="2">#REF!</definedName>
    <definedName name="l" localSheetId="1">#REF!</definedName>
    <definedName name="l" localSheetId="4">#REF!</definedName>
    <definedName name="l" localSheetId="0">#REF!</definedName>
    <definedName name="l">#REF!</definedName>
    <definedName name="LABOUR" localSheetId="2">'[1]22 March 2000'!#REF!</definedName>
    <definedName name="LABOUR" localSheetId="1">'[2]22 March 2000'!#REF!</definedName>
    <definedName name="LABOUR" localSheetId="4">'[1]22 March 2000'!#REF!</definedName>
    <definedName name="LABOUR">'[1]22 March 2000'!#REF!</definedName>
    <definedName name="Last_Row" localSheetId="4">IF(PS!Values_Entered,PS!Header_Row+PS!Number_of_Payments,PS!Header_Row)</definedName>
    <definedName name="Last_Row">IF(Values_Entered,Header_Row+Number_of_Payments,Header_Row)</definedName>
    <definedName name="LFR">"CU PVC SWA PVC FR 1kV"</definedName>
    <definedName name="LHC">"CU PVC SWA PVC LHC 1kV"</definedName>
    <definedName name="LIST" localSheetId="2">#REF!</definedName>
    <definedName name="LIST" localSheetId="4">#REF!</definedName>
    <definedName name="LIST">#REF!</definedName>
    <definedName name="llllllll" localSheetId="2">#REF!</definedName>
    <definedName name="llllllll" localSheetId="1">#REF!</definedName>
    <definedName name="llllllll" localSheetId="4">#REF!</definedName>
    <definedName name="llllllll" localSheetId="0">#REF!</definedName>
    <definedName name="llllllll">#REF!</definedName>
    <definedName name="Loan_Amount" localSheetId="4">#REF!</definedName>
    <definedName name="Loan_Amount">#REF!</definedName>
    <definedName name="Loan_Start" localSheetId="4">#REF!</definedName>
    <definedName name="Loan_Start">#REF!</definedName>
    <definedName name="Loan_Years" localSheetId="4">#REF!</definedName>
    <definedName name="Loan_Years">#REF!</definedName>
    <definedName name="LPF" localSheetId="2">#REF!</definedName>
    <definedName name="LPF" localSheetId="4">#REF!</definedName>
    <definedName name="LPF">#REF!</definedName>
    <definedName name="LPFT" localSheetId="2">#REF!</definedName>
    <definedName name="LPFT" localSheetId="4">#REF!</definedName>
    <definedName name="LPFT">#REF!</definedName>
    <definedName name="LPPF" localSheetId="2">#REF!</definedName>
    <definedName name="LPPF" localSheetId="4">#REF!</definedName>
    <definedName name="LPPF">#REF!</definedName>
    <definedName name="LPTC" localSheetId="2">#REF!</definedName>
    <definedName name="LPTC" localSheetId="4">#REF!</definedName>
    <definedName name="LPTC">#REF!</definedName>
    <definedName name="LPTF" localSheetId="2">#REF!</definedName>
    <definedName name="LPTF" localSheetId="4">#REF!</definedName>
    <definedName name="LPTF">#REF!</definedName>
    <definedName name="Lukhanyo" localSheetId="2">#REF!</definedName>
    <definedName name="Lukhanyo" localSheetId="4">#REF!</definedName>
    <definedName name="Lukhanyo">#REF!</definedName>
    <definedName name="Lukhanyo2" localSheetId="2">#REF!</definedName>
    <definedName name="Lukhanyo2" localSheetId="4">#REF!</definedName>
    <definedName name="Lukhanyo2">#REF!</definedName>
    <definedName name="M">"Meter"</definedName>
    <definedName name="major" localSheetId="2">[34]VIABILITY!#REF!</definedName>
    <definedName name="major" localSheetId="4">[34]VIABILITY!#REF!</definedName>
    <definedName name="major">[34]VIABILITY!#REF!</definedName>
    <definedName name="Markup">'[18]Initial Data'!$G$20</definedName>
    <definedName name="mat" localSheetId="1">'[46]JUNE 2007'!$H$28</definedName>
    <definedName name="mat">'[47]JUNE 2007'!$H$28</definedName>
    <definedName name="mbnmbbn" localSheetId="2">#REF!</definedName>
    <definedName name="mbnmbbn" localSheetId="1">#REF!</definedName>
    <definedName name="mbnmbbn" localSheetId="4">#REF!</definedName>
    <definedName name="mbnmbbn" localSheetId="0">#REF!</definedName>
    <definedName name="mbnmbbn">#REF!</definedName>
    <definedName name="MEDGAS" localSheetId="2">#REF!</definedName>
    <definedName name="MEDGAS" localSheetId="4">#REF!</definedName>
    <definedName name="MEDGAS">#REF!</definedName>
    <definedName name="MH_cover_frame">[7]MATERIAL!$E$88</definedName>
    <definedName name="mm" localSheetId="1">[20]Sched2!$A$7:$G$146</definedName>
    <definedName name="mm" localSheetId="0">[20]Sched2!$A$7:$G$146</definedName>
    <definedName name="mm">[19]Sched2!$A$7:$G$146</definedName>
    <definedName name="mmm" localSheetId="4">OFFSET(PS!Full_Print,0,0,PS!vvv)</definedName>
    <definedName name="mmm">OFFSET(Full_Print,0,0,vvv)</definedName>
    <definedName name="mmmm" localSheetId="4">IF(PS!Values_Entered,PS!Header_Row+PS!Number_of_Payments,PS!Header_Row)</definedName>
    <definedName name="mmmm">IF(Values_Entered,Header_Row+Number_of_Payments,Header_Row)</definedName>
    <definedName name="mmmmm" localSheetId="4">IF(PS!Val_Ent,PS!Header_Row+PS!Number,PS!Header_Row)</definedName>
    <definedName name="mmmmm">IF(Val_Ent,Header_Row+Number,Header_Row)</definedName>
    <definedName name="MoratarA" localSheetId="2">#REF!</definedName>
    <definedName name="MoratarA" localSheetId="4">#REF!</definedName>
    <definedName name="MoratarA">#REF!</definedName>
    <definedName name="MortarA" localSheetId="2">#REF!</definedName>
    <definedName name="MortarA" localSheetId="4">#REF!</definedName>
    <definedName name="MortarA">#REF!</definedName>
    <definedName name="MortarB" localSheetId="2">#REF!</definedName>
    <definedName name="MortarB" localSheetId="4">#REF!</definedName>
    <definedName name="MortarB">#REF!</definedName>
    <definedName name="MortarC" localSheetId="2">#REF!</definedName>
    <definedName name="MortarC" localSheetId="4">#REF!</definedName>
    <definedName name="MortarC">#REF!</definedName>
    <definedName name="MortarD" localSheetId="2">#REF!</definedName>
    <definedName name="MortarD" localSheetId="4">#REF!</definedName>
    <definedName name="MortarD">#REF!</definedName>
    <definedName name="Mos">[26]MOS!$E$17</definedName>
    <definedName name="Mzazi" localSheetId="2">#REF!</definedName>
    <definedName name="Mzazi" localSheetId="4">#REF!</definedName>
    <definedName name="Mzazi">#REF!</definedName>
    <definedName name="Mzazi2" localSheetId="2">#REF!</definedName>
    <definedName name="Mzazi2" localSheetId="4">#REF!</definedName>
    <definedName name="Mzazi2">#REF!</definedName>
    <definedName name="Mzazi3" localSheetId="2">#REF!</definedName>
    <definedName name="Mzazi3" localSheetId="4">#REF!</definedName>
    <definedName name="Mzazi3">#REF!</definedName>
    <definedName name="N">"NO"</definedName>
    <definedName name="NAME" localSheetId="2">'[1]22 March 2000'!#REF!</definedName>
    <definedName name="NAME" localSheetId="1">'[2]22 March 2000'!#REF!</definedName>
    <definedName name="NAME" localSheetId="4">'[1]22 March 2000'!#REF!</definedName>
    <definedName name="NAME">'[1]22 March 2000'!#REF!</definedName>
    <definedName name="ND" localSheetId="2">[31]Cover!#REF!</definedName>
    <definedName name="ND" localSheetId="4">[31]Cover!#REF!</definedName>
    <definedName name="ND">[31]Cover!#REF!</definedName>
    <definedName name="new" localSheetId="2">#REF!</definedName>
    <definedName name="new" localSheetId="4">#REF!</definedName>
    <definedName name="new">#REF!</definedName>
    <definedName name="NewRoad" localSheetId="2">#REF!</definedName>
    <definedName name="NewRoad" localSheetId="1">#REF!</definedName>
    <definedName name="NewRoad" localSheetId="4">#REF!</definedName>
    <definedName name="NewRoad" localSheetId="0">#REF!</definedName>
    <definedName name="NewRoad">#REF!</definedName>
    <definedName name="NewSanitaryWare" localSheetId="2">#REF!</definedName>
    <definedName name="NewSanitaryWare" localSheetId="1">#REF!</definedName>
    <definedName name="NewSanitaryWare" localSheetId="4">#REF!</definedName>
    <definedName name="NewSanitaryWare" localSheetId="0">#REF!</definedName>
    <definedName name="NewSanitaryWare">#REF!</definedName>
    <definedName name="nn" localSheetId="2">[48]A!#REF!</definedName>
    <definedName name="nn" localSheetId="1">[48]A!#REF!</definedName>
    <definedName name="nn" localSheetId="4">[48]A!#REF!</definedName>
    <definedName name="nn" localSheetId="0">[48]A!#REF!</definedName>
    <definedName name="nn">[48]A!#REF!</definedName>
    <definedName name="nnn" localSheetId="4">MATCH(0.01,PS!End_Bal,-1)+1</definedName>
    <definedName name="nnn">MATCH(0.01,End_Bal,-1)+1</definedName>
    <definedName name="nnnn" localSheetId="4">OFFSET(PS!Full_Print,0,0,PS!vvvv)</definedName>
    <definedName name="nnnn">OFFSET(Full_Print,0,0,vvvv)</definedName>
    <definedName name="nnnnn" localSheetId="4">OFFSET(PS!Full_Print,0,0,PS!vvvvv)</definedName>
    <definedName name="nnnnn">OFFSET(Full_Print,0,0,vvvvv)</definedName>
    <definedName name="nnnnnnnnnnnnn" localSheetId="2">[19]Sched2!#REF!</definedName>
    <definedName name="nnnnnnnnnnnnn" localSheetId="1">[20]Sched2!#REF!</definedName>
    <definedName name="nnnnnnnnnnnnn" localSheetId="4">[19]Sched2!#REF!</definedName>
    <definedName name="nnnnnnnnnnnnn" localSheetId="0">[20]Sched2!#REF!</definedName>
    <definedName name="nnnnnnnnnnnnn">[19]Sched2!#REF!</definedName>
    <definedName name="NO" localSheetId="2">#REF!</definedName>
    <definedName name="NO" localSheetId="1">#REF!</definedName>
    <definedName name="NO" localSheetId="4">#REF!</definedName>
    <definedName name="NO" localSheetId="0">#REF!</definedName>
    <definedName name="NO">#REF!</definedName>
    <definedName name="Norms_Tariff">'[28]Project Data'!$H$80</definedName>
    <definedName name="Notes" localSheetId="1">[29]Notes!$A$1</definedName>
    <definedName name="Notes" localSheetId="0">[29]Notes!$A$1</definedName>
    <definedName name="Notes">[30]Notes!$A$1</definedName>
    <definedName name="NOW" localSheetId="2">[49]Penalties!#REF!</definedName>
    <definedName name="NOW" localSheetId="1">[49]Penalties!#REF!</definedName>
    <definedName name="NOW" localSheetId="4">[49]Penalties!#REF!</definedName>
    <definedName name="NOW" localSheetId="0">[49]Penalties!#REF!</definedName>
    <definedName name="NOW">[49]Penalties!#REF!</definedName>
    <definedName name="NPRA" localSheetId="2" hidden="1">#REF!</definedName>
    <definedName name="NPRA" localSheetId="1" hidden="1">#REF!</definedName>
    <definedName name="NPRA" localSheetId="4" hidden="1">#REF!</definedName>
    <definedName name="NPRA" localSheetId="0" hidden="1">#REF!</definedName>
    <definedName name="NPRA" hidden="1">#REF!</definedName>
    <definedName name="Num_Pmt_Per_Year" localSheetId="4">#REF!</definedName>
    <definedName name="Num_Pmt_Per_Year">#REF!</definedName>
    <definedName name="Number" localSheetId="4">MATCH(0.01,PS!End_Bal,-1)+1</definedName>
    <definedName name="Number">MATCH(0.01,End_Bal,-1)+1</definedName>
    <definedName name="Number_of_Payments" localSheetId="4">MATCH(0.01,PS!End_Bal,-1)+1</definedName>
    <definedName name="Number_of_Payments">MATCH(0.01,End_Bal,-1)+1</definedName>
    <definedName name="o" localSheetId="2">#REF!</definedName>
    <definedName name="o" localSheetId="1">#REF!</definedName>
    <definedName name="o" localSheetId="4">#REF!</definedName>
    <definedName name="o" localSheetId="0">#REF!</definedName>
    <definedName name="o">#REF!</definedName>
    <definedName name="OLD" localSheetId="2">#REF!</definedName>
    <definedName name="OLD" localSheetId="4">#REF!</definedName>
    <definedName name="OLD">#REF!</definedName>
    <definedName name="Others" localSheetId="2">#REF!</definedName>
    <definedName name="Others" localSheetId="1">#REF!</definedName>
    <definedName name="Others" localSheetId="4">#REF!</definedName>
    <definedName name="Others" localSheetId="0">#REF!</definedName>
    <definedName name="Others">#REF!</definedName>
    <definedName name="over" localSheetId="4" hidden="1">{#N/A,#N/A,FALSE,"All In Labour Rates";#N/A,#N/A,FALSE,"Material Price List";#N/A,#N/A,FALSE,"Rate Build Up"}</definedName>
    <definedName name="over" hidden="1">{#N/A,#N/A,FALSE,"All In Labour Rates";#N/A,#N/A,FALSE,"Material Price List";#N/A,#N/A,FALSE,"Rate Build Up"}</definedName>
    <definedName name="p" localSheetId="2">#REF!</definedName>
    <definedName name="p" localSheetId="1">#REF!</definedName>
    <definedName name="p" localSheetId="4">#REF!</definedName>
    <definedName name="p" localSheetId="0">#REF!</definedName>
    <definedName name="p">#REF!</definedName>
    <definedName name="page" localSheetId="4">#REF!</definedName>
    <definedName name="page">#REF!</definedName>
    <definedName name="Pay_Date" localSheetId="4">#REF!</definedName>
    <definedName name="Pay_Date">#REF!</definedName>
    <definedName name="Pay_Num" localSheetId="4">#REF!</definedName>
    <definedName name="Pay_Num">#REF!</definedName>
    <definedName name="Payment" localSheetId="4">DATE(YEAR(PS!Loan_Start),MONTH(PS!Loan_Start)+Payment_Number,DAY(PS!Loan_Start))</definedName>
    <definedName name="Payment">DATE(YEAR(Loan_Start),MONTH(Loan_Start)+Payment_Number,DAY(Loan_Start))</definedName>
    <definedName name="Payment_Date" localSheetId="4">DATE(YEAR(PS!Loan_Start),MONTH(PS!Loan_Start)+Payment_Number,DAY(PS!Loan_Start))</definedName>
    <definedName name="Payment_Date">DATE(YEAR(Loan_Start),MONTH(Loan_Start)+Payment_Number,DAY(Loan_Start))</definedName>
    <definedName name="PAYMENT_REFERS" localSheetId="2">#REF!</definedName>
    <definedName name="PAYMENT_REFERS" localSheetId="1">#REF!</definedName>
    <definedName name="PAYMENT_REFERS" localSheetId="4">#REF!</definedName>
    <definedName name="PAYMENT_REFERS" localSheetId="0">#REF!</definedName>
    <definedName name="PAYMENT_REFERS">#REF!</definedName>
    <definedName name="payments" localSheetId="4">MATCH(0.01,PS!End_Bal,-1)+1</definedName>
    <definedName name="payments">MATCH(0.01,End_Bal,-1)+1</definedName>
    <definedName name="Pcompact">[7]PLANT!$E$9</definedName>
    <definedName name="PETROL">[7]MATERIAL!$E$8</definedName>
    <definedName name="PF">'[44]PSP fee breakdown &amp; projections'!$D$5</definedName>
    <definedName name="pgone" localSheetId="2">#REF!</definedName>
    <definedName name="pgone" localSheetId="4">#REF!</definedName>
    <definedName name="pgone">#REF!</definedName>
    <definedName name="pgtwo" localSheetId="2">#REF!</definedName>
    <definedName name="pgtwo" localSheetId="4">#REF!</definedName>
    <definedName name="pgtwo">#REF!</definedName>
    <definedName name="pitching">[7]MATERIAL!$E$85</definedName>
    <definedName name="PJ" localSheetId="2">[16]Assumptions!#REF!</definedName>
    <definedName name="PJ" localSheetId="4">[16]Assumptions!#REF!</definedName>
    <definedName name="PJ">[16]Assumptions!#REF!</definedName>
    <definedName name="pmfs">[50]A!$C$1</definedName>
    <definedName name="po" localSheetId="2">#REF!</definedName>
    <definedName name="po" localSheetId="1">#REF!</definedName>
    <definedName name="po" localSheetId="4">#REF!</definedName>
    <definedName name="po" localSheetId="0">#REF!</definedName>
    <definedName name="po">#REF!</definedName>
    <definedName name="Polythene" localSheetId="2">#REF!</definedName>
    <definedName name="Polythene" localSheetId="4">#REF!</definedName>
    <definedName name="Polythene">#REF!</definedName>
    <definedName name="pool" localSheetId="2">#REF!</definedName>
    <definedName name="pool" localSheetId="1">#REF!</definedName>
    <definedName name="pool" localSheetId="4">#REF!</definedName>
    <definedName name="pool" localSheetId="0">#REF!</definedName>
    <definedName name="pool">#REF!</definedName>
    <definedName name="pppppp" localSheetId="2">#REF!</definedName>
    <definedName name="pppppp" localSheetId="1">#REF!</definedName>
    <definedName name="pppppp" localSheetId="4">#REF!</definedName>
    <definedName name="pppppp" localSheetId="0">#REF!</definedName>
    <definedName name="pppppp">#REF!</definedName>
    <definedName name="Princ" localSheetId="4">#REF!</definedName>
    <definedName name="Princ">#REF!</definedName>
    <definedName name="PRINT" localSheetId="2">#REF!</definedName>
    <definedName name="PRINT" localSheetId="1">#REF!</definedName>
    <definedName name="PRINT" localSheetId="4">#REF!</definedName>
    <definedName name="PRINT" localSheetId="0">#REF!</definedName>
    <definedName name="PRINT">#REF!</definedName>
    <definedName name="Print_A" localSheetId="4">OFFSET(PS!Full_Print,0,0,PS!Last_Row)</definedName>
    <definedName name="Print_A">OFFSET(Full_Print,0,0,Last_Row)</definedName>
    <definedName name="_xlnm.Print_Area" localSheetId="3">'Building Works'!$A$1:$F$1055</definedName>
    <definedName name="_xlnm.Print_Area" localSheetId="2">'Building Works Summary'!$A$1:$C$41</definedName>
    <definedName name="_xlnm.Print_Area" localSheetId="1">'P and Gs'!$A$1:$G$198</definedName>
    <definedName name="_xlnm.Print_Area" localSheetId="4">PS!$A$2:$G$70</definedName>
    <definedName name="_xlnm.Print_Area" localSheetId="0">Summary!$A$1:$F$61</definedName>
    <definedName name="_xlnm.Print_Area">'[51]Summary - Construction'!$A$1:$K$44</definedName>
    <definedName name="Print_Area_MI" localSheetId="2">#REF!</definedName>
    <definedName name="Print_Area_MI" localSheetId="1">#REF!</definedName>
    <definedName name="Print_Area_MI" localSheetId="4">#REF!</definedName>
    <definedName name="Print_Area_MI" localSheetId="0">#REF!</definedName>
    <definedName name="Print_Area_MI">#REF!</definedName>
    <definedName name="Print_Area_MI2" localSheetId="2">'[52]SEC-A'!#REF!</definedName>
    <definedName name="Print_Area_MI2" localSheetId="1">'[52]SEC-A'!#REF!</definedName>
    <definedName name="Print_Area_MI2" localSheetId="4">'[52]SEC-A'!#REF!</definedName>
    <definedName name="Print_Area_MI2" localSheetId="0">'[52]SEC-A'!#REF!</definedName>
    <definedName name="Print_Area_MI2">'[52]SEC-A'!#REF!</definedName>
    <definedName name="Print_Area_Reset" localSheetId="4">OFFSET(PS!Full_Print,0,0,PS!Last_Row)</definedName>
    <definedName name="Print_Area_Reset">OFFSET(Full_Print,0,0,Last_Row)</definedName>
    <definedName name="Print_Area_Reset1" localSheetId="4">OFFSET(PS!Full_Print,0,0,PS!Last_Row)</definedName>
    <definedName name="Print_Area_Reset1">OFFSET(Full_Print,0,0,Last_Row)</definedName>
    <definedName name="_xlnm.Print_Titles" localSheetId="3">'Building Works'!$1:$5</definedName>
    <definedName name="_xlnm.Print_Titles" localSheetId="2">'Building Works Summary'!$1:$7</definedName>
    <definedName name="_xlnm.Print_Titles">#REF!</definedName>
    <definedName name="Prof_fees" localSheetId="2">#REF!</definedName>
    <definedName name="Prof_fees" localSheetId="4">#REF!</definedName>
    <definedName name="Prof_fees">#REF!</definedName>
    <definedName name="Project" localSheetId="2">#REF!</definedName>
    <definedName name="Project" localSheetId="4">#REF!</definedName>
    <definedName name="Project">#REF!</definedName>
    <definedName name="Project_Name1">'[28]Project Data'!$D$7</definedName>
    <definedName name="Project_no" localSheetId="2">#REF!</definedName>
    <definedName name="Project_no" localSheetId="4">#REF!</definedName>
    <definedName name="Project_no">#REF!</definedName>
    <definedName name="Projects" localSheetId="4">#REF!</definedName>
    <definedName name="Projects">#REF!</definedName>
    <definedName name="Projek" localSheetId="2">[44]CASHFLOW!#REF!</definedName>
    <definedName name="Projek" localSheetId="4">[44]CASHFLOW!#REF!</definedName>
    <definedName name="Projek">[44]CASHFLOW!#REF!</definedName>
    <definedName name="ProjekNommer" localSheetId="2">#REF!</definedName>
    <definedName name="ProjekNommer" localSheetId="4">#REF!</definedName>
    <definedName name="ProjekNommer">#REF!</definedName>
    <definedName name="psand">[7]MATERIAL!$E$14</definedName>
    <definedName name="PTD" localSheetId="2">#REF!</definedName>
    <definedName name="PTD" localSheetId="4">#REF!</definedName>
    <definedName name="PTD">#REF!</definedName>
    <definedName name="PTR">"PVC NITRILE TRAILING"</definedName>
    <definedName name="q" localSheetId="2">#REF!</definedName>
    <definedName name="q" localSheetId="1">#REF!</definedName>
    <definedName name="q" localSheetId="4">#REF!</definedName>
    <definedName name="q" localSheetId="0">#REF!</definedName>
    <definedName name="q">#REF!</definedName>
    <definedName name="qq" localSheetId="2">[48]A!#REF!</definedName>
    <definedName name="qq" localSheetId="1">[48]A!#REF!</definedName>
    <definedName name="qq" localSheetId="4">[48]A!#REF!</definedName>
    <definedName name="qq" localSheetId="0">[48]A!#REF!</definedName>
    <definedName name="qq">[48]A!#REF!</definedName>
    <definedName name="qqqehjyukulj" localSheetId="2">[19]Sched2!#REF!</definedName>
    <definedName name="qqqehjyukulj" localSheetId="1">[20]Sched2!#REF!</definedName>
    <definedName name="qqqehjyukulj" localSheetId="4">[19]Sched2!#REF!</definedName>
    <definedName name="qqqehjyukulj" localSheetId="0">[20]Sched2!#REF!</definedName>
    <definedName name="qqqehjyukulj">[19]Sched2!#REF!</definedName>
    <definedName name="qqqq" localSheetId="4">#REF!</definedName>
    <definedName name="qqqq">#REF!</definedName>
    <definedName name="qqqqq" localSheetId="2">#REF!</definedName>
    <definedName name="qqqqq" localSheetId="1">#REF!</definedName>
    <definedName name="qqqqq" localSheetId="4">#REF!</definedName>
    <definedName name="qqqqq" localSheetId="0">#REF!</definedName>
    <definedName name="qqqqq">#REF!</definedName>
    <definedName name="QUANTITY" localSheetId="2">#REF!</definedName>
    <definedName name="QUANTITY" localSheetId="1">#REF!</definedName>
    <definedName name="QUANTITY" localSheetId="4">#REF!</definedName>
    <definedName name="QUANTITY" localSheetId="0">#REF!</definedName>
    <definedName name="QUANTITY">#REF!</definedName>
    <definedName name="qzqzqz10" localSheetId="2">#REF!</definedName>
    <definedName name="qzqzqz10" localSheetId="1">#REF!</definedName>
    <definedName name="qzqzqz10" localSheetId="4">#REF!</definedName>
    <definedName name="qzqzqz10" localSheetId="0">#REF!</definedName>
    <definedName name="qzqzqz10">#REF!</definedName>
    <definedName name="qzqzqz11" localSheetId="2">#REF!</definedName>
    <definedName name="qzqzqz11" localSheetId="1">#REF!</definedName>
    <definedName name="qzqzqz11" localSheetId="4">#REF!</definedName>
    <definedName name="qzqzqz11" localSheetId="0">#REF!</definedName>
    <definedName name="qzqzqz11">#REF!</definedName>
    <definedName name="qzqzqz12" localSheetId="2">#REF!</definedName>
    <definedName name="qzqzqz12" localSheetId="1">#REF!</definedName>
    <definedName name="qzqzqz12" localSheetId="4">#REF!</definedName>
    <definedName name="qzqzqz12" localSheetId="0">#REF!</definedName>
    <definedName name="qzqzqz12">#REF!</definedName>
    <definedName name="qzqzqz13" localSheetId="2">#REF!</definedName>
    <definedName name="qzqzqz13" localSheetId="1">#REF!</definedName>
    <definedName name="qzqzqz13" localSheetId="4">#REF!</definedName>
    <definedName name="qzqzqz13" localSheetId="0">#REF!</definedName>
    <definedName name="qzqzqz13">#REF!</definedName>
    <definedName name="qzqzqz14" localSheetId="2">#REF!</definedName>
    <definedName name="qzqzqz14" localSheetId="1">#REF!</definedName>
    <definedName name="qzqzqz14" localSheetId="4">#REF!</definedName>
    <definedName name="qzqzqz14" localSheetId="0">#REF!</definedName>
    <definedName name="qzqzqz14">#REF!</definedName>
    <definedName name="qzqzqz15" localSheetId="2">#REF!</definedName>
    <definedName name="qzqzqz15" localSheetId="1">#REF!</definedName>
    <definedName name="qzqzqz15" localSheetId="4">#REF!</definedName>
    <definedName name="qzqzqz15" localSheetId="0">#REF!</definedName>
    <definedName name="qzqzqz15">#REF!</definedName>
    <definedName name="qzqzqz16" localSheetId="2">#REF!</definedName>
    <definedName name="qzqzqz16" localSheetId="1">#REF!</definedName>
    <definedName name="qzqzqz16" localSheetId="4">#REF!</definedName>
    <definedName name="qzqzqz16" localSheetId="0">#REF!</definedName>
    <definedName name="qzqzqz16">#REF!</definedName>
    <definedName name="qzqzqz17" localSheetId="2">#REF!</definedName>
    <definedName name="qzqzqz17" localSheetId="1">#REF!</definedName>
    <definedName name="qzqzqz17" localSheetId="4">#REF!</definedName>
    <definedName name="qzqzqz17" localSheetId="0">#REF!</definedName>
    <definedName name="qzqzqz17">#REF!</definedName>
    <definedName name="qzqzqz18" localSheetId="2">#REF!</definedName>
    <definedName name="qzqzqz18" localSheetId="1">#REF!</definedName>
    <definedName name="qzqzqz18" localSheetId="4">#REF!</definedName>
    <definedName name="qzqzqz18" localSheetId="0">#REF!</definedName>
    <definedName name="qzqzqz18">#REF!</definedName>
    <definedName name="qzqzqz19" localSheetId="2">#REF!</definedName>
    <definedName name="qzqzqz19" localSheetId="1">#REF!</definedName>
    <definedName name="qzqzqz19" localSheetId="4">#REF!</definedName>
    <definedName name="qzqzqz19" localSheetId="0">#REF!</definedName>
    <definedName name="qzqzqz19">#REF!</definedName>
    <definedName name="qzqzqz20" localSheetId="2">#REF!</definedName>
    <definedName name="qzqzqz20" localSheetId="1">#REF!</definedName>
    <definedName name="qzqzqz20" localSheetId="4">#REF!</definedName>
    <definedName name="qzqzqz20" localSheetId="0">#REF!</definedName>
    <definedName name="qzqzqz20">#REF!</definedName>
    <definedName name="qzqzqz21" localSheetId="2">#REF!</definedName>
    <definedName name="qzqzqz21" localSheetId="1">#REF!</definedName>
    <definedName name="qzqzqz21" localSheetId="4">#REF!</definedName>
    <definedName name="qzqzqz21" localSheetId="0">#REF!</definedName>
    <definedName name="qzqzqz21">#REF!</definedName>
    <definedName name="qzqzqz22" localSheetId="2">#REF!</definedName>
    <definedName name="qzqzqz22" localSheetId="1">#REF!</definedName>
    <definedName name="qzqzqz22" localSheetId="4">#REF!</definedName>
    <definedName name="qzqzqz22" localSheetId="0">#REF!</definedName>
    <definedName name="qzqzqz22">#REF!</definedName>
    <definedName name="qzqzqz23" localSheetId="2">#REF!</definedName>
    <definedName name="qzqzqz23" localSheetId="1">#REF!</definedName>
    <definedName name="qzqzqz23" localSheetId="4">#REF!</definedName>
    <definedName name="qzqzqz23" localSheetId="0">#REF!</definedName>
    <definedName name="qzqzqz23">#REF!</definedName>
    <definedName name="qzqzqz24" localSheetId="2">#REF!</definedName>
    <definedName name="qzqzqz24" localSheetId="1">#REF!</definedName>
    <definedName name="qzqzqz24" localSheetId="4">#REF!</definedName>
    <definedName name="qzqzqz24" localSheetId="0">#REF!</definedName>
    <definedName name="qzqzqz24">#REF!</definedName>
    <definedName name="qzqzqz25" localSheetId="2">#REF!</definedName>
    <definedName name="qzqzqz25" localSheetId="1">#REF!</definedName>
    <definedName name="qzqzqz25" localSheetId="4">#REF!</definedName>
    <definedName name="qzqzqz25" localSheetId="0">#REF!</definedName>
    <definedName name="qzqzqz25">#REF!</definedName>
    <definedName name="qzqzqz26" localSheetId="2">#REF!</definedName>
    <definedName name="qzqzqz26" localSheetId="1">#REF!</definedName>
    <definedName name="qzqzqz26" localSheetId="4">#REF!</definedName>
    <definedName name="qzqzqz26" localSheetId="0">#REF!</definedName>
    <definedName name="qzqzqz26">#REF!</definedName>
    <definedName name="qzqzqz27" localSheetId="2">#REF!</definedName>
    <definedName name="qzqzqz27" localSheetId="1">#REF!</definedName>
    <definedName name="qzqzqz27" localSheetId="4">#REF!</definedName>
    <definedName name="qzqzqz27" localSheetId="0">#REF!</definedName>
    <definedName name="qzqzqz27">#REF!</definedName>
    <definedName name="qzqzqz28" localSheetId="2">#REF!</definedName>
    <definedName name="qzqzqz28" localSheetId="1">#REF!</definedName>
    <definedName name="qzqzqz28" localSheetId="4">#REF!</definedName>
    <definedName name="qzqzqz28" localSheetId="0">#REF!</definedName>
    <definedName name="qzqzqz28">#REF!</definedName>
    <definedName name="qzqzqz29" localSheetId="2">#REF!</definedName>
    <definedName name="qzqzqz29" localSheetId="1">#REF!</definedName>
    <definedName name="qzqzqz29" localSheetId="4">#REF!</definedName>
    <definedName name="qzqzqz29" localSheetId="0">#REF!</definedName>
    <definedName name="qzqzqz29">#REF!</definedName>
    <definedName name="qzqzqz30" localSheetId="2">#REF!</definedName>
    <definedName name="qzqzqz30" localSheetId="1">#REF!</definedName>
    <definedName name="qzqzqz30" localSheetId="4">#REF!</definedName>
    <definedName name="qzqzqz30" localSheetId="0">#REF!</definedName>
    <definedName name="qzqzqz30">#REF!</definedName>
    <definedName name="qzqzqz31" localSheetId="2">#REF!</definedName>
    <definedName name="qzqzqz31" localSheetId="1">#REF!</definedName>
    <definedName name="qzqzqz31" localSheetId="4">#REF!</definedName>
    <definedName name="qzqzqz31" localSheetId="0">#REF!</definedName>
    <definedName name="qzqzqz31">#REF!</definedName>
    <definedName name="qzqzqz32" localSheetId="2">#REF!</definedName>
    <definedName name="qzqzqz32" localSheetId="1">#REF!</definedName>
    <definedName name="qzqzqz32" localSheetId="4">#REF!</definedName>
    <definedName name="qzqzqz32" localSheetId="0">#REF!</definedName>
    <definedName name="qzqzqz32">#REF!</definedName>
    <definedName name="qzqzqz6" localSheetId="2">#REF!</definedName>
    <definedName name="qzqzqz6" localSheetId="1">#REF!</definedName>
    <definedName name="qzqzqz6" localSheetId="4">#REF!</definedName>
    <definedName name="qzqzqz6" localSheetId="0">#REF!</definedName>
    <definedName name="qzqzqz6">#REF!</definedName>
    <definedName name="qzqzqz7" localSheetId="2">#REF!</definedName>
    <definedName name="qzqzqz7" localSheetId="1">#REF!</definedName>
    <definedName name="qzqzqz7" localSheetId="4">#REF!</definedName>
    <definedName name="qzqzqz7" localSheetId="0">#REF!</definedName>
    <definedName name="qzqzqz7">#REF!</definedName>
    <definedName name="qzqzqz8" localSheetId="2">#REF!</definedName>
    <definedName name="qzqzqz8" localSheetId="1">#REF!</definedName>
    <definedName name="qzqzqz8" localSheetId="4">#REF!</definedName>
    <definedName name="qzqzqz8" localSheetId="0">#REF!</definedName>
    <definedName name="qzqzqz8">#REF!</definedName>
    <definedName name="qzqzqz9" localSheetId="2">#REF!</definedName>
    <definedName name="qzqzqz9" localSheetId="1">#REF!</definedName>
    <definedName name="qzqzqz9" localSheetId="4">#REF!</definedName>
    <definedName name="qzqzqz9" localSheetId="0">#REF!</definedName>
    <definedName name="qzqzqz9">#REF!</definedName>
    <definedName name="RATE" localSheetId="2">'[1]22 March 2000'!#REF!</definedName>
    <definedName name="RATE" localSheetId="1">#REF!</definedName>
    <definedName name="RATE" localSheetId="4">'[1]22 March 2000'!#REF!</definedName>
    <definedName name="RATE">'[1]22 March 2000'!#REF!</definedName>
    <definedName name="REM">[53]Notes!$B$50:$B$56</definedName>
    <definedName name="Remedial">[15]Notes!$B$27:$B$32</definedName>
    <definedName name="RemoveGeyser" localSheetId="2">#REF!</definedName>
    <definedName name="RemoveGeyser" localSheetId="1">#REF!</definedName>
    <definedName name="RemoveGeyser" localSheetId="4">#REF!</definedName>
    <definedName name="RemoveGeyser" localSheetId="0">#REF!</definedName>
    <definedName name="RemoveGeyser">#REF!</definedName>
    <definedName name="RENE" localSheetId="2">#REF!</definedName>
    <definedName name="RENE" localSheetId="4">#REF!</definedName>
    <definedName name="RENE">#REF!</definedName>
    <definedName name="reserves" localSheetId="4" hidden="1">{#N/A,#N/A,FALSE,"All In Labour Rates";#N/A,#N/A,FALSE,"Material Price List";#N/A,#N/A,FALSE,"Rate Build Up"}</definedName>
    <definedName name="reserves" hidden="1">{#N/A,#N/A,FALSE,"All In Labour Rates";#N/A,#N/A,FALSE,"Material Price List";#N/A,#N/A,FALSE,"Rate Build Up"}</definedName>
    <definedName name="REST" localSheetId="2">#REF!</definedName>
    <definedName name="REST" localSheetId="4">#REF!</definedName>
    <definedName name="REST">#REF!</definedName>
    <definedName name="rgedgergr" localSheetId="2">#REF!</definedName>
    <definedName name="rgedgergr" localSheetId="1">#REF!</definedName>
    <definedName name="rgedgergr" localSheetId="4">#REF!</definedName>
    <definedName name="rgedgergr" localSheetId="0">#REF!</definedName>
    <definedName name="rgedgergr">#REF!</definedName>
    <definedName name="S" localSheetId="2">#REF!</definedName>
    <definedName name="S" localSheetId="1">#REF!</definedName>
    <definedName name="S" localSheetId="4">#REF!</definedName>
    <definedName name="S" localSheetId="0">#REF!</definedName>
    <definedName name="S">#REF!</definedName>
    <definedName name="SABSA1" localSheetId="2">#REF!</definedName>
    <definedName name="SABSA1" localSheetId="1">#REF!</definedName>
    <definedName name="SABSA1" localSheetId="4">#REF!</definedName>
    <definedName name="SABSA1" localSheetId="0">#REF!</definedName>
    <definedName name="SABSA1">#REF!</definedName>
    <definedName name="sad" localSheetId="2">#REF!</definedName>
    <definedName name="sad" localSheetId="1">#REF!</definedName>
    <definedName name="sad" localSheetId="4">#REF!</definedName>
    <definedName name="sad" localSheetId="0">#REF!</definedName>
    <definedName name="sad">#REF!</definedName>
    <definedName name="sand">[7]MATERIAL!$E$13</definedName>
    <definedName name="SC">"PVC SINGLE CORE"</definedName>
    <definedName name="SCALE2" localSheetId="2">#REF!</definedName>
    <definedName name="SCALE2" localSheetId="4">#REF!</definedName>
    <definedName name="SCALE2">#REF!</definedName>
    <definedName name="sced8b" localSheetId="2">[19]Sched2!#REF!</definedName>
    <definedName name="sced8b" localSheetId="1">[20]Sched2!#REF!</definedName>
    <definedName name="sced8b" localSheetId="4">[19]Sched2!#REF!</definedName>
    <definedName name="sced8b" localSheetId="0">[20]Sched2!#REF!</definedName>
    <definedName name="sced8b">[19]Sched2!#REF!</definedName>
    <definedName name="Sched_Pay" localSheetId="4">#REF!</definedName>
    <definedName name="Sched_Pay">#REF!</definedName>
    <definedName name="SCHED1" localSheetId="2">#REF!</definedName>
    <definedName name="SCHED1" localSheetId="1">#REF!</definedName>
    <definedName name="SCHED1" localSheetId="4">#REF!</definedName>
    <definedName name="SCHED1" localSheetId="0">#REF!</definedName>
    <definedName name="SCHED1">#REF!</definedName>
    <definedName name="SCHED2" localSheetId="2">#REF!</definedName>
    <definedName name="SCHED2" localSheetId="1">#REF!</definedName>
    <definedName name="SCHED2" localSheetId="4">#REF!</definedName>
    <definedName name="SCHED2" localSheetId="0">#REF!</definedName>
    <definedName name="SCHED2">#REF!</definedName>
    <definedName name="SCHEDLE" localSheetId="2">'[54]22 March 2000'!#REF!</definedName>
    <definedName name="SCHEDLE" localSheetId="1">'[2]22 March 2000'!#REF!</definedName>
    <definedName name="SCHEDLE" localSheetId="4">'[54]22 March 2000'!#REF!</definedName>
    <definedName name="SCHEDLE" localSheetId="0">'[2]22 March 2000'!#REF!</definedName>
    <definedName name="SCHEDLE">'[54]22 March 2000'!#REF!</definedName>
    <definedName name="Scheduled_Extra_Payments" localSheetId="4">#REF!</definedName>
    <definedName name="Scheduled_Extra_Payments">#REF!</definedName>
    <definedName name="Scheduled_Interest_Rate" localSheetId="4">#REF!</definedName>
    <definedName name="Scheduled_Interest_Rate">#REF!</definedName>
    <definedName name="Scheduled_Monthly_Payment" localSheetId="4">#REF!</definedName>
    <definedName name="Scheduled_Monthly_Payment">#REF!</definedName>
    <definedName name="Scheme1a" localSheetId="4">#REF!</definedName>
    <definedName name="Scheme1a">#REF!</definedName>
    <definedName name="sec12a" localSheetId="4">#REF!</definedName>
    <definedName name="sec12a">#REF!</definedName>
    <definedName name="SecA" localSheetId="2">#REF!</definedName>
    <definedName name="SecA" localSheetId="1">#REF!</definedName>
    <definedName name="SecA" localSheetId="4">#REF!</definedName>
    <definedName name="SecA" localSheetId="0">#REF!</definedName>
    <definedName name="SecA">#REF!</definedName>
    <definedName name="SecB" localSheetId="2">#REF!</definedName>
    <definedName name="SecB" localSheetId="1">#REF!</definedName>
    <definedName name="SecB" localSheetId="4">#REF!</definedName>
    <definedName name="SecB" localSheetId="0">#REF!</definedName>
    <definedName name="SecB">#REF!</definedName>
    <definedName name="SecC" localSheetId="2">#REF!</definedName>
    <definedName name="SecC" localSheetId="1">#REF!</definedName>
    <definedName name="SecC" localSheetId="4">#REF!</definedName>
    <definedName name="SecC" localSheetId="0">#REF!</definedName>
    <definedName name="SecC">#REF!</definedName>
    <definedName name="seee" localSheetId="2">'[55]SEC-A'!#REF!</definedName>
    <definedName name="seee" localSheetId="1">'[55]SEC-A'!#REF!</definedName>
    <definedName name="seee" localSheetId="4">'[55]SEC-A'!#REF!</definedName>
    <definedName name="seee" localSheetId="0">'[55]SEC-A'!#REF!</definedName>
    <definedName name="seee">'[55]SEC-A'!#REF!</definedName>
    <definedName name="Sert_No">[56]Info!$B$76</definedName>
    <definedName name="ServiceBrassware" localSheetId="2">#REF!</definedName>
    <definedName name="ServiceBrassware" localSheetId="1">#REF!</definedName>
    <definedName name="ServiceBrassware" localSheetId="4">#REF!</definedName>
    <definedName name="ServiceBrassware" localSheetId="0">#REF!</definedName>
    <definedName name="ServiceBrassware">#REF!</definedName>
    <definedName name="ServiceClean" localSheetId="2">#REF!</definedName>
    <definedName name="ServiceClean" localSheetId="1">#REF!</definedName>
    <definedName name="ServiceClean" localSheetId="4">#REF!</definedName>
    <definedName name="ServiceClean" localSheetId="0">#REF!</definedName>
    <definedName name="ServiceClean">#REF!</definedName>
    <definedName name="SERVICES">OFFSET([17]SERVICES!$A$1,1,0,COUNTA([17]SERVICES!$A$1:$A$65536)-1,COUNTA([17]SERVICES!$A$1:$IV$1))</definedName>
    <definedName name="SERVICES_LIST">OFFSET([17]SERVICES!$A$1,1,1,COUNTA([17]SERVICES!$A$1:$A$65536)-1,1)</definedName>
    <definedName name="SHORT">'[57]9431A'!$C$1</definedName>
    <definedName name="SHORT_DESCRIPTION" localSheetId="2">#REF!</definedName>
    <definedName name="SHORT_DESCRIPTION" localSheetId="1">#REF!</definedName>
    <definedName name="SHORT_DESCRIPTION" localSheetId="4">#REF!</definedName>
    <definedName name="SHORT_DESCRIPTION" localSheetId="0">#REF!</definedName>
    <definedName name="SHORT_DESCRIPTION">#REF!</definedName>
    <definedName name="Site">[15]Notes!$B$3:$B$4</definedName>
    <definedName name="SORT1" localSheetId="2">#REF!</definedName>
    <definedName name="SORT1" localSheetId="4">#REF!</definedName>
    <definedName name="SORT1">#REF!</definedName>
    <definedName name="SORT2" localSheetId="2">#REF!</definedName>
    <definedName name="SORT2" localSheetId="4">#REF!</definedName>
    <definedName name="SORT2">#REF!</definedName>
    <definedName name="SORT3" localSheetId="2">#REF!</definedName>
    <definedName name="SORT3" localSheetId="4">#REF!</definedName>
    <definedName name="SORT3">#REF!</definedName>
    <definedName name="ss" localSheetId="2">#REF!</definedName>
    <definedName name="ss" localSheetId="4">#REF!</definedName>
    <definedName name="ss">#REF!</definedName>
    <definedName name="sss" localSheetId="2">#REF!</definedName>
    <definedName name="sss" localSheetId="1">#REF!</definedName>
    <definedName name="sss" localSheetId="4">#REF!</definedName>
    <definedName name="sss" localSheetId="0">#REF!</definedName>
    <definedName name="sss">#REF!</definedName>
    <definedName name="Stage" localSheetId="2">[58]Stage!#REF!</definedName>
    <definedName name="Stage" localSheetId="4">[58]Stage!#REF!</definedName>
    <definedName name="Stage">[58]Stage!#REF!</definedName>
    <definedName name="Start" localSheetId="2">#REF!</definedName>
    <definedName name="Start" localSheetId="4">#REF!</definedName>
    <definedName name="Start">#REF!</definedName>
    <definedName name="StartDate">[26]Info!$A$10</definedName>
    <definedName name="Status">[15]Notes!$B$45:$B$49</definedName>
    <definedName name="step_iron">[7]MATERIAL!$E$89</definedName>
    <definedName name="Strike_Off" localSheetId="2">#REF!</definedName>
    <definedName name="Strike_Off" localSheetId="4">#REF!</definedName>
    <definedName name="Strike_Off">#REF!</definedName>
    <definedName name="SUBTOTALS" localSheetId="2">#REF!</definedName>
    <definedName name="SUBTOTALS" localSheetId="4">#REF!</definedName>
    <definedName name="SUBTOTALS">#REF!</definedName>
    <definedName name="Summ_of_Payments" localSheetId="2">[6]SummOfPayments!#REF!</definedName>
    <definedName name="Summ_of_Payments" localSheetId="4">[6]SummOfPayments!#REF!</definedName>
    <definedName name="Summ_of_Payments">[6]SummOfPayments!#REF!</definedName>
    <definedName name="Summary" localSheetId="2">#REF!</definedName>
    <definedName name="Summary" localSheetId="1">#REF!</definedName>
    <definedName name="Summary" localSheetId="4">#REF!</definedName>
    <definedName name="Summary" localSheetId="0">#REF!</definedName>
    <definedName name="Summary">#REF!</definedName>
    <definedName name="SummOfPayments" localSheetId="2">[6]SummOfPayments!#REF!</definedName>
    <definedName name="SummOfPayments" localSheetId="4">[6]SummOfPayments!#REF!</definedName>
    <definedName name="SummOfPayments">[6]SummOfPayments!#REF!</definedName>
    <definedName name="Sundries" localSheetId="2">#REF!</definedName>
    <definedName name="Sundries" localSheetId="1">#REF!</definedName>
    <definedName name="Sundries" localSheetId="4">#REF!</definedName>
    <definedName name="Sundries" localSheetId="0">#REF!</definedName>
    <definedName name="Sundries">#REF!</definedName>
    <definedName name="SW_1">'[7]Labour rates'!$N$37</definedName>
    <definedName name="SW_2">'[7]Labour rates'!$M$37</definedName>
    <definedName name="SW_3">'[7]Labour rates'!$L$37</definedName>
    <definedName name="SW_4">'[7]Labour rates'!$K$37</definedName>
    <definedName name="sz" localSheetId="2">#REF!</definedName>
    <definedName name="sz" localSheetId="4">#REF!</definedName>
    <definedName name="sz">#REF!</definedName>
    <definedName name="t" localSheetId="2">[26]Info!#REF!</definedName>
    <definedName name="t" localSheetId="1">[26]Info!#REF!</definedName>
    <definedName name="t" localSheetId="4">[26]Info!#REF!</definedName>
    <definedName name="t" localSheetId="0">[26]Info!#REF!</definedName>
    <definedName name="t">[26]Info!#REF!</definedName>
    <definedName name="Temp" localSheetId="4">#REF!</definedName>
    <definedName name="Temp">#REF!</definedName>
    <definedName name="Tender" localSheetId="2">#REF!</definedName>
    <definedName name="Tender" localSheetId="1">#REF!</definedName>
    <definedName name="Tender" localSheetId="4">#REF!</definedName>
    <definedName name="Tender" localSheetId="0">#REF!</definedName>
    <definedName name="Tender">#REF!</definedName>
    <definedName name="Tender1" localSheetId="2">#REF!</definedName>
    <definedName name="Tender1" localSheetId="1">#REF!</definedName>
    <definedName name="Tender1" localSheetId="4">#REF!</definedName>
    <definedName name="Tender1" localSheetId="0">#REF!</definedName>
    <definedName name="Tender1">#REF!</definedName>
    <definedName name="TenderPrice" localSheetId="2">[26]Sum!#REF!</definedName>
    <definedName name="TenderPrice" localSheetId="1">[26]Sum!#REF!</definedName>
    <definedName name="TenderPrice" localSheetId="4">[26]Sum!#REF!</definedName>
    <definedName name="TenderPrice" localSheetId="0">[26]Sum!#REF!</definedName>
    <definedName name="TenderPrice">[26]Sum!#REF!</definedName>
    <definedName name="tipper">[7]PLANT!$E$35</definedName>
    <definedName name="TOT" localSheetId="2">#REF!</definedName>
    <definedName name="TOT" localSheetId="1">#REF!</definedName>
    <definedName name="TOT" localSheetId="4">#REF!</definedName>
    <definedName name="TOT" localSheetId="0">#REF!</definedName>
    <definedName name="TOT">#REF!</definedName>
    <definedName name="Tot_Pay" localSheetId="4">Scheduled_Payment+Extra_Payment</definedName>
    <definedName name="Tot_Pay">Scheduled_Payment+Extra_Payment</definedName>
    <definedName name="TOTAL" localSheetId="2">'[1]22 March 2000'!#REF!</definedName>
    <definedName name="TOTAL" localSheetId="1">'[2]22 March 2000'!#REF!</definedName>
    <definedName name="TOTAL" localSheetId="4">'[1]22 March 2000'!#REF!</definedName>
    <definedName name="TOTAL">'[1]22 March 2000'!#REF!</definedName>
    <definedName name="TOTAL_" localSheetId="2">'[1]22 March 2000'!#REF!</definedName>
    <definedName name="TOTAL_" localSheetId="1">'[2]22 March 2000'!#REF!</definedName>
    <definedName name="TOTAL_" localSheetId="4">'[1]22 March 2000'!#REF!</definedName>
    <definedName name="TOTAL_">'[1]22 March 2000'!#REF!</definedName>
    <definedName name="Total_Interest" localSheetId="4">#REF!</definedName>
    <definedName name="Total_Interest">#REF!</definedName>
    <definedName name="Total_Pay" localSheetId="4">#REF!</definedName>
    <definedName name="Total_Pay">#REF!</definedName>
    <definedName name="Total_Payment" localSheetId="4">Scheduled_Payment+Extra_Payment</definedName>
    <definedName name="Total_Payment">Scheduled_Payment+Extra_Payment</definedName>
    <definedName name="Total_Payment1" localSheetId="4">Scheduled_Payment+Extra_Payment</definedName>
    <definedName name="Total_Payment1">Scheduled_Payment+Extra_Payment</definedName>
    <definedName name="total_percentage_cw">[22]Other!$S$16</definedName>
    <definedName name="totalpayment" localSheetId="4">Scheduled_Payment+Extra_Payment</definedName>
    <definedName name="totalpayment">Scheduled_Payment+Extra_Payment</definedName>
    <definedName name="totalpayment1" localSheetId="4">Scheduled_Payment+Extra_Payment</definedName>
    <definedName name="totalpayment1">Scheduled_Payment+Extra_Payment</definedName>
    <definedName name="TotalWorkCompleted" localSheetId="2">[26]Sum!#REF!</definedName>
    <definedName name="TotalWorkCompleted" localSheetId="1">[26]Sum!#REF!</definedName>
    <definedName name="TotalWorkCompleted" localSheetId="4">[26]Sum!#REF!</definedName>
    <definedName name="TotalWorkCompleted" localSheetId="0">[26]Sum!#REF!</definedName>
    <definedName name="TotalWorkCompleted">[26]Sum!#REF!</definedName>
    <definedName name="toys" localSheetId="4">#REF!</definedName>
    <definedName name="toys">#REF!</definedName>
    <definedName name="toys1" localSheetId="4">#REF!</definedName>
    <definedName name="toys1">#REF!</definedName>
    <definedName name="Tractor">[7]PLANT!$E$8</definedName>
    <definedName name="TRANSFER" localSheetId="2">#REF!</definedName>
    <definedName name="TRANSFER" localSheetId="4">#REF!</definedName>
    <definedName name="TRANSFER">#REF!</definedName>
    <definedName name="TRS">"HO7RN-F TRAILING"</definedName>
    <definedName name="TT" localSheetId="2">#REF!</definedName>
    <definedName name="TT" localSheetId="4">#REF!</definedName>
    <definedName name="TT">#REF!</definedName>
    <definedName name="UNIT" localSheetId="2">#REF!</definedName>
    <definedName name="UNIT" localSheetId="1">#REF!</definedName>
    <definedName name="UNIT" localSheetId="4">#REF!</definedName>
    <definedName name="UNIT" localSheetId="0">#REF!</definedName>
    <definedName name="UNIT">#REF!</definedName>
    <definedName name="UPDATE" localSheetId="2">#REF!</definedName>
    <definedName name="UPDATE" localSheetId="4">#REF!</definedName>
    <definedName name="UPDATE">#REF!</definedName>
    <definedName name="User" localSheetId="2">#REF!</definedName>
    <definedName name="User" localSheetId="4">#REF!</definedName>
    <definedName name="User">#REF!</definedName>
    <definedName name="v" localSheetId="4">IF(PS!Val_Ent,PS!Header_Row+[0]!N,PS!Header_Row)</definedName>
    <definedName name="v">IF(Val_Ent,Header_Row+[0]!N,Header_Row)</definedName>
    <definedName name="Val_Ent" localSheetId="4">IF(PS!Loan_Amount*PS!Interest_Rate*PS!Loan_Years*PS!Loan_Start&gt;0,1,0)</definedName>
    <definedName name="Val_Ent">IF(Loan_Amount*Interest_Rate*Loan_Years*Loan_Start&gt;0,1,0)</definedName>
    <definedName name="Val_Ent1" localSheetId="4">IF(PS!Loan_Amount*PS!Interest_Rate*PS!Loan_Years*PS!Loan_Start&gt;0,1,0)</definedName>
    <definedName name="Val_Ent1">IF(Loan_Amount*Interest_Rate*Loan_Years*Loan_Start&gt;0,1,0)</definedName>
    <definedName name="Values_Entered" localSheetId="4">IF(PS!Loan_Amount*PS!Interest_Rate*PS!Loan_Years*PS!Loan_Start&gt;0,1,0)</definedName>
    <definedName name="Values_Entered">IF(Loan_Amount*Interest_Rate*Loan_Years*Loan_Start&gt;0,1,0)</definedName>
    <definedName name="Values_Entered1" localSheetId="4">IF(PS!Loan_Amount*PS!Interest_Rate*PS!Loan_Years*PS!Loan_Start&gt;0,1,0)</definedName>
    <definedName name="Values_Entered1">IF(Loan_Amount*Interest_Rate*Loan_Years*Loan_Start&gt;0,1,0)</definedName>
    <definedName name="VAT" localSheetId="2">#REF!</definedName>
    <definedName name="VAT" localSheetId="4">#REF!</definedName>
    <definedName name="VAT">#REF!</definedName>
    <definedName name="VAT_Rate">'[28]Project Data'!$F$66</definedName>
    <definedName name="VE" localSheetId="2">[31]Cover!#REF!</definedName>
    <definedName name="VE" localSheetId="4">[31]Cover!#REF!</definedName>
    <definedName name="VE">[31]Cover!#REF!</definedName>
    <definedName name="vital5" localSheetId="1">'[24]Customize Your Invoice'!$E$15</definedName>
    <definedName name="vital5" localSheetId="0">'[24]Customize Your Invoice'!$E$15</definedName>
    <definedName name="vital5">'[25]Customize Your Invoice'!$E$15</definedName>
    <definedName name="VOD">[59]Variations!$L$6</definedName>
    <definedName name="VOT">[59]Variations!$D$6</definedName>
    <definedName name="vv" localSheetId="2">[48]A!#REF!</definedName>
    <definedName name="vv" localSheetId="1">[48]A!#REF!</definedName>
    <definedName name="vv" localSheetId="4">[48]A!#REF!</definedName>
    <definedName name="vv" localSheetId="0">[48]A!#REF!</definedName>
    <definedName name="vv">[48]A!#REF!</definedName>
    <definedName name="vvv" localSheetId="4">IF(PS!Values_Entered,PS!Header_Row+PS!nnn,PS!Header_Row)</definedName>
    <definedName name="vvv">IF(Values_Entered,Header_Row+nnn,Header_Row)</definedName>
    <definedName name="vvvv" localSheetId="4">IF(PS!Values_Entered,PS!Header_Row+PS!nnn,PS!Header_Row)</definedName>
    <definedName name="vvvv">IF(Values_Entered,Header_Row+nnn,Header_Row)</definedName>
    <definedName name="vvvvv" localSheetId="4">IF(PS!Val_Ent,PS!Header_Row+[0]!N,PS!Header_Row)</definedName>
    <definedName name="vvvvv">IF(Val_Ent,Header_Row+[0]!N,Header_Row)</definedName>
    <definedName name="vvvvvvv" localSheetId="4">IF(PS!Loan_Amount*PS!Interest_Rate*PS!Loan_Years*PS!Loan_Start&gt;0,1,0)</definedName>
    <definedName name="vvvvvvv">IF(Loan_Amount*Interest_Rate*Loan_Years*Loan_Start&gt;0,1,0)</definedName>
    <definedName name="vvvvvvvv" localSheetId="4">IF(PS!Loan_Amount*PS!Interest_Rate*PS!Loan_Years*PS!Loan_Start&gt;0,1,0)</definedName>
    <definedName name="vvvvvvvv">IF(Loan_Amount*Interest_Rate*Loan_Years*Loan_Start&gt;0,1,0)</definedName>
    <definedName name="W" localSheetId="2">#REF!</definedName>
    <definedName name="W" localSheetId="1">#REF!</definedName>
    <definedName name="W" localSheetId="4">#REF!</definedName>
    <definedName name="W" localSheetId="0">#REF!</definedName>
    <definedName name="W">#REF!</definedName>
    <definedName name="Walkway" localSheetId="2">#REF!</definedName>
    <definedName name="Walkway" localSheetId="1">#REF!</definedName>
    <definedName name="Walkway" localSheetId="4">#REF!</definedName>
    <definedName name="Walkway" localSheetId="0">#REF!</definedName>
    <definedName name="Walkway">#REF!</definedName>
    <definedName name="WaterPipes" localSheetId="2">#REF!</definedName>
    <definedName name="WaterPipes" localSheetId="1">#REF!</definedName>
    <definedName name="WaterPipes" localSheetId="4">#REF!</definedName>
    <definedName name="WaterPipes" localSheetId="0">#REF!</definedName>
    <definedName name="WaterPipes">#REF!</definedName>
    <definedName name="Wayne" localSheetId="4">MATCH(0.01,PS!End_Bal,-1)+1</definedName>
    <definedName name="Wayne">MATCH(0.01,End_Bal,-1)+1</definedName>
    <definedName name="Wayne1" localSheetId="4">MATCH(0.01,PS!End_Bal,-1)+1</definedName>
    <definedName name="Wayne1">MATCH(0.01,End_Bal,-1)+1</definedName>
    <definedName name="WEL">"PVC NITRILE WELDING"</definedName>
    <definedName name="WG_1">'[7]Labour rates'!$F$37</definedName>
    <definedName name="WG_2">'[7]Labour rates'!$G$37</definedName>
    <definedName name="WG_3">'[7]Labour rates'!$H$37</definedName>
    <definedName name="WG_4">'[7]Labour rates'!$I$37</definedName>
    <definedName name="WireNails">'[12]BASIC PRICE LIST'!$D$65</definedName>
    <definedName name="WoodScrews">'[12]BASIC PRICE LIST'!$D$61</definedName>
    <definedName name="WORK" localSheetId="2">'[1]22 March 2000'!#REF!</definedName>
    <definedName name="WORK" localSheetId="1">'[2]22 March 2000'!#REF!</definedName>
    <definedName name="WORK" localSheetId="4">'[1]22 March 2000'!#REF!</definedName>
    <definedName name="WORK">'[1]22 March 2000'!#REF!</definedName>
    <definedName name="WorkDate">[26]Info!$A$3</definedName>
    <definedName name="wrn.Cert." localSheetId="4" hidden="1">{#N/A,#N/A,FALSE,"Cert"}</definedName>
    <definedName name="wrn.Cert." hidden="1">{#N/A,#N/A,FALSE,"Cert"}</definedName>
    <definedName name="wrn.k." localSheetId="4" hidden="1">{#N/A,#N/A,FALSE,"All In Labour Rates";#N/A,#N/A,FALSE,"Material Price List";#N/A,#N/A,FALSE,"Rate Build Up"}</definedName>
    <definedName name="wrn.k." hidden="1">{#N/A,#N/A,FALSE,"All In Labour Rates";#N/A,#N/A,FALSE,"Material Price List";#N/A,#N/A,FALSE,"Rate Build Up"}</definedName>
    <definedName name="wrn.k2" localSheetId="4" hidden="1">{#N/A,#N/A,FALSE,"All In Labour Rates";#N/A,#N/A,FALSE,"Material Price List";#N/A,#N/A,FALSE,"Rate Build Up"}</definedName>
    <definedName name="wrn.k2" hidden="1">{#N/A,#N/A,FALSE,"All In Labour Rates";#N/A,#N/A,FALSE,"Material Price List";#N/A,#N/A,FALSE,"Rate Build Up"}</definedName>
    <definedName name="wrn.Turnaround." localSheetId="4" hidden="1">{#N/A,#N/A,FALSE,"Cert"}</definedName>
    <definedName name="wrn.Turnaround." hidden="1">{#N/A,#N/A,FALSE,"Cert"}</definedName>
    <definedName name="wwww" localSheetId="4">#REF!</definedName>
    <definedName name="wwww">#REF!</definedName>
    <definedName name="wwwwww" localSheetId="2">#REF!</definedName>
    <definedName name="wwwwww" localSheetId="1">#REF!</definedName>
    <definedName name="wwwwww" localSheetId="4">#REF!</definedName>
    <definedName name="wwwwww" localSheetId="0">#REF!</definedName>
    <definedName name="wwwwww">#REF!</definedName>
    <definedName name="WX">'[7]Labour rates'!$J$37</definedName>
    <definedName name="x">[60]Notes!$B$74:$B$99</definedName>
    <definedName name="XLPE">"CU XLPE SWA PVC FR 6,35/11kV"</definedName>
    <definedName name="xx" localSheetId="4">IF(PS!Val_Ent1,PS!Header_Row+PS!Wayne1,PS!Header_Row)</definedName>
    <definedName name="xx">IF(Val_Ent1,Header_Row+Wayne1,Header_Row)</definedName>
    <definedName name="XXX" localSheetId="4">IF(PS!Values_Entered1,PS!Header_Row+PS!Wayne,PS!Header_Row)</definedName>
    <definedName name="XXX">IF(Values_Entered1,Header_Row+Wayne,Header_Row)</definedName>
    <definedName name="XXXX" localSheetId="2" hidden="1">#REF!</definedName>
    <definedName name="XXXX" localSheetId="1" hidden="1">#REF!</definedName>
    <definedName name="XXXX" localSheetId="4" hidden="1">#REF!</definedName>
    <definedName name="XXXX" localSheetId="0" hidden="1">#REF!</definedName>
    <definedName name="XXXX" hidden="1">#REF!</definedName>
    <definedName name="y" localSheetId="4">'[14]Claim Summary'!#REF!</definedName>
    <definedName name="y">'[14]Claim Summary'!#REF!</definedName>
    <definedName name="YESNO">'[6]Team Details VER 1'!$AA$2:$AA$3</definedName>
    <definedName name="Z_9B198585_2508_471F_B00B_1DC12857F118_.wvu.PrintTitles" localSheetId="3" hidden="1">#N/A</definedName>
    <definedName name="Z_9B198585_2508_471F_B00B_1DC12857F118_.wvu.PrintTitles" localSheetId="2" hidden="1">#N/A</definedName>
    <definedName name="Z_9B198585_2508_471F_B00B_1DC12857F118_.wvu.PrintTitles" localSheetId="4" hidden="1">#N/A</definedName>
    <definedName name="zzzzz" localSheetId="4">#REF!</definedName>
    <definedName name="zzzzz">#REF!</definedName>
    <definedName name="zzzzzzzzzzzzzzzzz" localSheetId="2">#REF!</definedName>
    <definedName name="zzzzzzzzzzzzzzzzz" localSheetId="1">#REF!</definedName>
    <definedName name="zzzzzzzzzzzzzzzzz" localSheetId="4">#REF!</definedName>
    <definedName name="zzzzzzzzzzzzzzzzz" localSheetId="0">#REF!</definedName>
    <definedName name="zzzzzzzzzzzzzzzzz">#REF!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feature name="microsoft.com:LET_WF"/>
        <xcalcf:feature name="microsoft.com:LAMBDA_WF"/>
      </xcalcf:calcFeatures>
    </ext>
  </extLst>
</workbook>
</file>

<file path=xl/calcChain.xml><?xml version="1.0" encoding="utf-8"?>
<calcChain xmlns="http://schemas.openxmlformats.org/spreadsheetml/2006/main">
  <c r="E99" i="2" l="1"/>
  <c r="F170" i="4"/>
  <c r="D959" i="4" l="1"/>
  <c r="F1026" i="4"/>
  <c r="F1024" i="4"/>
  <c r="F1023" i="4"/>
  <c r="F1022" i="4"/>
  <c r="F1021" i="4"/>
  <c r="F1006" i="4"/>
  <c r="F1004" i="4"/>
  <c r="F1003" i="4"/>
  <c r="F1002" i="4"/>
  <c r="F1000" i="4"/>
  <c r="F998" i="4"/>
  <c r="F996" i="4"/>
  <c r="F995" i="4"/>
  <c r="F994" i="4"/>
  <c r="F993" i="4"/>
  <c r="F992" i="4"/>
  <c r="F991" i="4"/>
  <c r="F989" i="4"/>
  <c r="F988" i="4"/>
  <c r="F987" i="4"/>
  <c r="F986" i="4"/>
  <c r="F985" i="4"/>
  <c r="F984" i="4"/>
  <c r="F983" i="4"/>
  <c r="F982" i="4"/>
  <c r="F981" i="4"/>
  <c r="F980" i="4"/>
  <c r="F979" i="4"/>
  <c r="F977" i="4"/>
  <c r="F976" i="4"/>
  <c r="F975" i="4"/>
  <c r="D25" i="4"/>
  <c r="F25" i="4" s="1"/>
  <c r="F139" i="4"/>
  <c r="F137" i="4"/>
  <c r="F135" i="4"/>
  <c r="F128" i="4"/>
  <c r="G101" i="2"/>
  <c r="A2" i="3"/>
  <c r="A2" i="4" s="1"/>
  <c r="A3" i="7" s="1"/>
  <c r="A1" i="3"/>
  <c r="A1" i="4" s="1"/>
  <c r="A2" i="7" s="1"/>
  <c r="A1" i="2"/>
  <c r="A2" i="2"/>
  <c r="A69" i="2" s="1"/>
  <c r="F23" i="7"/>
  <c r="F25" i="7" s="1"/>
  <c r="F15" i="7"/>
  <c r="F17" i="7" s="1"/>
  <c r="F533" i="4"/>
  <c r="F534" i="4"/>
  <c r="F535" i="4"/>
  <c r="F536" i="4"/>
  <c r="F537" i="4"/>
  <c r="F538" i="4"/>
  <c r="F539" i="4"/>
  <c r="F540" i="4"/>
  <c r="F541" i="4"/>
  <c r="F411" i="4"/>
  <c r="F410" i="4"/>
  <c r="F409" i="4"/>
  <c r="F408" i="4"/>
  <c r="F407" i="4"/>
  <c r="F406" i="4"/>
  <c r="F405" i="4"/>
  <c r="F404" i="4"/>
  <c r="F403" i="4"/>
  <c r="F402" i="4"/>
  <c r="F401" i="4"/>
  <c r="F400" i="4"/>
  <c r="F399" i="4"/>
  <c r="F397" i="4"/>
  <c r="F396" i="4"/>
  <c r="F395" i="4"/>
  <c r="F394" i="4"/>
  <c r="F393" i="4"/>
  <c r="F392" i="4"/>
  <c r="F253" i="4"/>
  <c r="F252" i="4"/>
  <c r="F251" i="4"/>
  <c r="F230" i="4"/>
  <c r="F229" i="4"/>
  <c r="F226" i="4"/>
  <c r="F225" i="4"/>
  <c r="F224" i="4"/>
  <c r="F223" i="4"/>
  <c r="F209" i="4"/>
  <c r="F208" i="4"/>
  <c r="F207" i="4"/>
  <c r="F206" i="4"/>
  <c r="F204" i="4"/>
  <c r="F177" i="4"/>
  <c r="F178" i="4"/>
  <c r="F179" i="4"/>
  <c r="F180" i="4"/>
  <c r="F181" i="4"/>
  <c r="F182" i="4"/>
  <c r="F183" i="4"/>
  <c r="F184" i="4"/>
  <c r="F195" i="4"/>
  <c r="F196" i="4"/>
  <c r="F197" i="4"/>
  <c r="F198" i="4"/>
  <c r="F199" i="4"/>
  <c r="F200" i="4"/>
  <c r="F201" i="4"/>
  <c r="F724" i="4"/>
  <c r="F725" i="4"/>
  <c r="F726" i="4"/>
  <c r="F727" i="4"/>
  <c r="F728" i="4"/>
  <c r="F729" i="4"/>
  <c r="F723" i="4"/>
  <c r="F704" i="4"/>
  <c r="F705" i="4"/>
  <c r="F706" i="4"/>
  <c r="F707" i="4"/>
  <c r="F695" i="4"/>
  <c r="F694" i="4"/>
  <c r="F693" i="4"/>
  <c r="F692" i="4"/>
  <c r="F691" i="4"/>
  <c r="F647" i="4"/>
  <c r="F646" i="4"/>
  <c r="F645" i="4"/>
  <c r="F643" i="4"/>
  <c r="F636" i="4"/>
  <c r="F635" i="4"/>
  <c r="F628" i="4"/>
  <c r="F629" i="4"/>
  <c r="F630" i="4"/>
  <c r="F631" i="4"/>
  <c r="F490" i="4"/>
  <c r="F488" i="4"/>
  <c r="F486" i="4"/>
  <c r="F484" i="4"/>
  <c r="F480" i="4"/>
  <c r="F478" i="4"/>
  <c r="F476" i="4"/>
  <c r="F474" i="4"/>
  <c r="F472" i="4"/>
  <c r="F470" i="4"/>
  <c r="F464" i="4"/>
  <c r="F445" i="4"/>
  <c r="F446" i="4"/>
  <c r="F447" i="4"/>
  <c r="F448" i="4"/>
  <c r="F443" i="4"/>
  <c r="F374" i="4"/>
  <c r="F372" i="4"/>
  <c r="F997" i="4" l="1"/>
  <c r="F999" i="4"/>
  <c r="F1001" i="4" l="1"/>
  <c r="F1005" i="4" l="1"/>
  <c r="F1027" i="4" l="1"/>
  <c r="F1025" i="4"/>
  <c r="F306" i="4" l="1"/>
  <c r="F302" i="4"/>
  <c r="F301" i="4"/>
  <c r="F300" i="4"/>
  <c r="F299" i="4"/>
  <c r="F298" i="4"/>
  <c r="F297" i="4"/>
  <c r="F154" i="4"/>
  <c r="G102" i="2" l="1"/>
  <c r="G98" i="2"/>
  <c r="G96" i="2"/>
  <c r="G95" i="2"/>
  <c r="G94" i="2"/>
  <c r="F398" i="4" l="1"/>
  <c r="F504" i="4"/>
  <c r="F482" i="4"/>
  <c r="F131" i="4"/>
  <c r="F579" i="4"/>
  <c r="D466" i="4"/>
  <c r="F466" i="4" s="1"/>
  <c r="F468" i="4"/>
  <c r="F859" i="4"/>
  <c r="F871" i="4"/>
  <c r="F869" i="4"/>
  <c r="F863" i="4"/>
  <c r="F865" i="4"/>
  <c r="F861" i="4"/>
  <c r="F873" i="4"/>
  <c r="F857" i="4"/>
  <c r="F856" i="4"/>
  <c r="F855" i="4"/>
  <c r="F103" i="4"/>
  <c r="F102" i="4"/>
  <c r="F101" i="4"/>
  <c r="D462" i="4"/>
  <c r="F462" i="4" s="1"/>
  <c r="F444" i="4"/>
  <c r="F584" i="4"/>
  <c r="F578" i="4"/>
  <c r="F577" i="4"/>
  <c r="F576" i="4"/>
  <c r="F575" i="4"/>
  <c r="F574" i="4"/>
  <c r="F573" i="4"/>
  <c r="G54" i="7"/>
  <c r="G53" i="7"/>
  <c r="G29" i="7"/>
  <c r="G28" i="7"/>
  <c r="G27" i="7"/>
  <c r="G25" i="7"/>
  <c r="G24" i="7"/>
  <c r="G23" i="7"/>
  <c r="G21" i="7"/>
  <c r="G17" i="7"/>
  <c r="G16" i="7"/>
  <c r="G15" i="7"/>
  <c r="G13" i="7"/>
  <c r="D830" i="4" l="1"/>
  <c r="F830" i="4" s="1"/>
  <c r="D828" i="4"/>
  <c r="F828" i="4" s="1"/>
  <c r="D826" i="4"/>
  <c r="F826" i="4" s="1"/>
  <c r="D822" i="4"/>
  <c r="D824" i="4" s="1"/>
  <c r="F824" i="4" s="1"/>
  <c r="D820" i="4"/>
  <c r="F820" i="4" s="1"/>
  <c r="F847" i="4"/>
  <c r="F829" i="4"/>
  <c r="F827" i="4"/>
  <c r="F825" i="4"/>
  <c r="F823" i="4"/>
  <c r="F821" i="4"/>
  <c r="F819" i="4"/>
  <c r="F818" i="4"/>
  <c r="F437" i="4"/>
  <c r="F436" i="4"/>
  <c r="F435" i="4"/>
  <c r="F434" i="4"/>
  <c r="F433" i="4"/>
  <c r="F432" i="4"/>
  <c r="F431" i="4"/>
  <c r="F286" i="4"/>
  <c r="F79" i="4"/>
  <c r="F77" i="4"/>
  <c r="F75" i="4"/>
  <c r="F73" i="4"/>
  <c r="F71" i="4"/>
  <c r="F69" i="4"/>
  <c r="F68" i="4"/>
  <c r="F67" i="4"/>
  <c r="F900" i="4"/>
  <c r="F902" i="4"/>
  <c r="F916" i="4"/>
  <c r="F126" i="4"/>
  <c r="F117" i="4"/>
  <c r="F115" i="4"/>
  <c r="F113" i="4"/>
  <c r="F111" i="4"/>
  <c r="F109" i="4"/>
  <c r="F910" i="4"/>
  <c r="F908" i="4"/>
  <c r="F906" i="4"/>
  <c r="F822" i="4" l="1"/>
  <c r="D205" i="4" l="1"/>
  <c r="F205" i="4" s="1"/>
  <c r="F95" i="4" l="1"/>
  <c r="F91" i="4"/>
  <c r="F90" i="4"/>
  <c r="F89" i="4"/>
  <c r="F55" i="4"/>
  <c r="F51" i="4"/>
  <c r="F99" i="4"/>
  <c r="F98" i="4"/>
  <c r="F97" i="4"/>
  <c r="F27" i="4"/>
  <c r="F82" i="4"/>
  <c r="F81" i="4"/>
  <c r="D31" i="4"/>
  <c r="F31" i="4" s="1"/>
  <c r="F39" i="4"/>
  <c r="F94" i="4"/>
  <c r="F93" i="4"/>
  <c r="F1055" i="4"/>
  <c r="F1053" i="4"/>
  <c r="F1028" i="4"/>
  <c r="F959" i="4"/>
  <c r="F958" i="4"/>
  <c r="F957" i="4"/>
  <c r="F956" i="4"/>
  <c r="F955" i="4"/>
  <c r="F954" i="4"/>
  <c r="F953" i="4"/>
  <c r="F952" i="4"/>
  <c r="F951" i="4"/>
  <c r="F950" i="4"/>
  <c r="F949" i="4"/>
  <c r="F948" i="4"/>
  <c r="F947" i="4"/>
  <c r="F944" i="4"/>
  <c r="F943" i="4"/>
  <c r="F942" i="4"/>
  <c r="F941" i="4"/>
  <c r="F940" i="4"/>
  <c r="F939" i="4"/>
  <c r="F937" i="4"/>
  <c r="F936" i="4"/>
  <c r="F935" i="4"/>
  <c r="F934" i="4"/>
  <c r="F933" i="4"/>
  <c r="F932" i="4"/>
  <c r="F931" i="4"/>
  <c r="F914" i="4"/>
  <c r="F913" i="4"/>
  <c r="F912" i="4"/>
  <c r="F911" i="4"/>
  <c r="F904" i="4"/>
  <c r="F899" i="4"/>
  <c r="F898" i="4"/>
  <c r="F897" i="4"/>
  <c r="F896" i="4"/>
  <c r="F894" i="4"/>
  <c r="F893" i="4"/>
  <c r="F892" i="4"/>
  <c r="F891" i="4"/>
  <c r="F890" i="4"/>
  <c r="F889" i="4"/>
  <c r="F888" i="4"/>
  <c r="F854" i="4"/>
  <c r="F853" i="4"/>
  <c r="F852" i="4"/>
  <c r="F851" i="4"/>
  <c r="F850" i="4"/>
  <c r="F849" i="4"/>
  <c r="F840" i="4"/>
  <c r="F839" i="4"/>
  <c r="F838" i="4"/>
  <c r="F837" i="4"/>
  <c r="F836" i="4"/>
  <c r="F834" i="4"/>
  <c r="F832" i="4"/>
  <c r="F817" i="4"/>
  <c r="F816" i="4"/>
  <c r="F814" i="4"/>
  <c r="F813" i="4"/>
  <c r="F812" i="4"/>
  <c r="F811" i="4"/>
  <c r="F810" i="4"/>
  <c r="F809" i="4"/>
  <c r="F808" i="4"/>
  <c r="F807" i="4"/>
  <c r="F778" i="4"/>
  <c r="F777" i="4"/>
  <c r="F776" i="4"/>
  <c r="F775" i="4"/>
  <c r="F774" i="4"/>
  <c r="F773" i="4"/>
  <c r="F767" i="4"/>
  <c r="F771" i="4"/>
  <c r="F770" i="4"/>
  <c r="F769" i="4"/>
  <c r="F766" i="4"/>
  <c r="F765" i="4"/>
  <c r="F721" i="4"/>
  <c r="F703" i="4"/>
  <c r="F702" i="4"/>
  <c r="F701" i="4"/>
  <c r="F700" i="4"/>
  <c r="F699" i="4"/>
  <c r="F697" i="4"/>
  <c r="F686" i="4"/>
  <c r="F685" i="4"/>
  <c r="F684" i="4"/>
  <c r="F683" i="4"/>
  <c r="F681" i="4"/>
  <c r="F680" i="4"/>
  <c r="F679" i="4"/>
  <c r="F677" i="4"/>
  <c r="F627" i="4"/>
  <c r="F626" i="4"/>
  <c r="F625" i="4"/>
  <c r="F624" i="4"/>
  <c r="F623" i="4"/>
  <c r="F622" i="4"/>
  <c r="F621" i="4"/>
  <c r="F620" i="4"/>
  <c r="F619" i="4"/>
  <c r="F618" i="4"/>
  <c r="F617" i="4"/>
  <c r="F615" i="4"/>
  <c r="F614" i="4"/>
  <c r="F613" i="4"/>
  <c r="F612" i="4"/>
  <c r="F611" i="4"/>
  <c r="F610" i="4"/>
  <c r="F609" i="4"/>
  <c r="F585" i="4"/>
  <c r="F583" i="4"/>
  <c r="F581" i="4"/>
  <c r="F572" i="4"/>
  <c r="F571" i="4"/>
  <c r="F570" i="4"/>
  <c r="F569" i="4"/>
  <c r="F568" i="4"/>
  <c r="F567" i="4"/>
  <c r="F566" i="4"/>
  <c r="F565" i="4"/>
  <c r="F549" i="4"/>
  <c r="F548" i="4"/>
  <c r="F547" i="4"/>
  <c r="F546" i="4"/>
  <c r="F545" i="4"/>
  <c r="F544" i="4"/>
  <c r="F543" i="4"/>
  <c r="F531" i="4"/>
  <c r="F530" i="4"/>
  <c r="F529" i="4"/>
  <c r="F528" i="4"/>
  <c r="F527" i="4"/>
  <c r="F526" i="4"/>
  <c r="F525" i="4"/>
  <c r="F524" i="4"/>
  <c r="F442" i="4"/>
  <c r="F441" i="4"/>
  <c r="F440" i="4"/>
  <c r="F439" i="4"/>
  <c r="F438" i="4"/>
  <c r="F430" i="4"/>
  <c r="F429" i="4"/>
  <c r="F428" i="4"/>
  <c r="F427" i="4"/>
  <c r="F426" i="4"/>
  <c r="F424" i="4"/>
  <c r="F423" i="4"/>
  <c r="F422" i="4"/>
  <c r="F391" i="4"/>
  <c r="F390" i="4"/>
  <c r="F389" i="4"/>
  <c r="F388" i="4"/>
  <c r="F387" i="4"/>
  <c r="F386" i="4"/>
  <c r="F368" i="4"/>
  <c r="F367" i="4"/>
  <c r="F366" i="4"/>
  <c r="F364" i="4"/>
  <c r="F363" i="4"/>
  <c r="F362" i="4"/>
  <c r="F361" i="4"/>
  <c r="F360" i="4"/>
  <c r="F358" i="4"/>
  <c r="F357" i="4"/>
  <c r="F356" i="4"/>
  <c r="F355" i="4"/>
  <c r="F354" i="4"/>
  <c r="F352" i="4"/>
  <c r="F351" i="4"/>
  <c r="F350" i="4"/>
  <c r="F322" i="4"/>
  <c r="F321" i="4"/>
  <c r="F319" i="4"/>
  <c r="F318" i="4"/>
  <c r="F317" i="4"/>
  <c r="F316" i="4"/>
  <c r="F315" i="4"/>
  <c r="F293" i="4"/>
  <c r="F292" i="4"/>
  <c r="F291" i="4"/>
  <c r="F290" i="4"/>
  <c r="F289" i="4"/>
  <c r="F288" i="4"/>
  <c r="F285" i="4"/>
  <c r="F284" i="4"/>
  <c r="F283" i="4"/>
  <c r="F278" i="4"/>
  <c r="F277" i="4"/>
  <c r="F276" i="4"/>
  <c r="F176" i="4"/>
  <c r="F175" i="4"/>
  <c r="F174" i="4"/>
  <c r="F173" i="4"/>
  <c r="F172" i="4"/>
  <c r="F164" i="4"/>
  <c r="F163" i="4"/>
  <c r="F162" i="4"/>
  <c r="F161" i="4"/>
  <c r="F160" i="4"/>
  <c r="F159" i="4"/>
  <c r="F158" i="4"/>
  <c r="F157" i="4"/>
  <c r="F156" i="4"/>
  <c r="F145" i="4"/>
  <c r="F144" i="4"/>
  <c r="F143" i="4"/>
  <c r="F142" i="4"/>
  <c r="F141" i="4"/>
  <c r="F133" i="4"/>
  <c r="F130" i="4"/>
  <c r="F129" i="4"/>
  <c r="F107" i="4"/>
  <c r="F106" i="4"/>
  <c r="F105" i="4"/>
  <c r="F65" i="4"/>
  <c r="F64" i="4"/>
  <c r="F63" i="4"/>
  <c r="F62" i="4"/>
  <c r="F61" i="4"/>
  <c r="F60" i="4"/>
  <c r="F59" i="4"/>
  <c r="F58" i="4"/>
  <c r="F57" i="4"/>
  <c r="F54" i="4"/>
  <c r="F53" i="4"/>
  <c r="F41" i="4"/>
  <c r="F49" i="4"/>
  <c r="F48" i="4"/>
  <c r="F38" i="4"/>
  <c r="F37" i="4"/>
  <c r="F35" i="4"/>
  <c r="F33" i="4"/>
  <c r="F29" i="4"/>
  <c r="F24" i="4"/>
  <c r="F23" i="4"/>
  <c r="F22" i="4"/>
  <c r="F21" i="4"/>
  <c r="F20" i="4"/>
  <c r="F19" i="4"/>
  <c r="F18" i="4"/>
  <c r="F17" i="4"/>
  <c r="F16" i="4"/>
  <c r="F15" i="4"/>
  <c r="F14" i="4"/>
  <c r="F13" i="4"/>
  <c r="F12" i="4"/>
  <c r="F11" i="4"/>
  <c r="F10" i="4"/>
  <c r="F9" i="4"/>
  <c r="F7" i="4"/>
  <c r="A134" i="2"/>
  <c r="A133" i="2"/>
  <c r="G104" i="2"/>
  <c r="G103" i="2"/>
  <c r="G93" i="2"/>
  <c r="G91" i="2"/>
  <c r="G89" i="2"/>
  <c r="G88" i="2"/>
  <c r="G86" i="2"/>
  <c r="G84" i="2"/>
  <c r="G82" i="2"/>
  <c r="G80" i="2"/>
  <c r="G78" i="2"/>
  <c r="G72" i="2"/>
  <c r="F72" i="2"/>
  <c r="D72" i="2"/>
  <c r="A71" i="2"/>
  <c r="G63" i="2"/>
  <c r="G61" i="2"/>
  <c r="E60" i="2"/>
  <c r="E62" i="2" s="1"/>
  <c r="E64" i="2" s="1"/>
  <c r="G59" i="2"/>
  <c r="G58" i="2"/>
  <c r="G57" i="2"/>
  <c r="G56" i="2"/>
  <c r="G55" i="2"/>
  <c r="G53" i="2"/>
  <c r="E52" i="2"/>
  <c r="E54" i="2" s="1"/>
  <c r="G54" i="2" s="1"/>
  <c r="G51" i="2"/>
  <c r="G50" i="2"/>
  <c r="G49" i="2"/>
  <c r="G47" i="2"/>
  <c r="G46" i="2"/>
  <c r="G45" i="2"/>
  <c r="G43" i="2"/>
  <c r="G42" i="2"/>
  <c r="G41" i="2"/>
  <c r="G40" i="2"/>
  <c r="G39" i="2"/>
  <c r="G37" i="2"/>
  <c r="G35" i="2"/>
  <c r="G33" i="2"/>
  <c r="G32" i="2"/>
  <c r="G31" i="2"/>
  <c r="G30" i="2"/>
  <c r="G29" i="2"/>
  <c r="G28" i="2"/>
  <c r="G27" i="2"/>
  <c r="G26" i="2"/>
  <c r="G24" i="2"/>
  <c r="G23" i="2"/>
  <c r="G21" i="2"/>
  <c r="G20" i="2"/>
  <c r="G19" i="2"/>
  <c r="G18" i="2"/>
  <c r="G15" i="2"/>
  <c r="G13" i="2"/>
  <c r="G12" i="2"/>
  <c r="G11" i="2"/>
  <c r="G60" i="2" l="1"/>
  <c r="F945" i="4"/>
  <c r="G64" i="2" l="1"/>
  <c r="E77" i="2"/>
  <c r="E79" i="2" l="1"/>
  <c r="G77" i="2"/>
  <c r="E81" i="2" l="1"/>
  <c r="G79" i="2"/>
  <c r="E83" i="2" l="1"/>
  <c r="E85" i="2" l="1"/>
  <c r="E87" i="2" l="1"/>
  <c r="G87" i="2" l="1"/>
  <c r="E90" i="2"/>
  <c r="E107" i="2" s="1"/>
  <c r="G107" i="2" l="1"/>
  <c r="E109" i="2"/>
  <c r="G109" i="2" s="1"/>
  <c r="E92" i="2"/>
  <c r="G90" i="2"/>
  <c r="G92" i="2" l="1"/>
  <c r="G105" i="2" l="1"/>
</calcChain>
</file>

<file path=xl/sharedStrings.xml><?xml version="1.0" encoding="utf-8"?>
<sst xmlns="http://schemas.openxmlformats.org/spreadsheetml/2006/main" count="1089" uniqueCount="693">
  <si>
    <t>SUMMARY OF SCHEDULES</t>
  </si>
  <si>
    <t>SCHEDULE</t>
  </si>
  <si>
    <t>DESCRIPTION</t>
  </si>
  <si>
    <t>AMOUNT</t>
  </si>
  <si>
    <t>SCHEDULE 1:</t>
  </si>
  <si>
    <t>PRELIMINARY AND GENERAL</t>
  </si>
  <si>
    <t>SCHEDULE 2:</t>
  </si>
  <si>
    <t>SCHEDULE 3:</t>
  </si>
  <si>
    <t>BUILDING WORKS</t>
  </si>
  <si>
    <t>SUB-TOTAL 1</t>
  </si>
  <si>
    <t>ADD: 10% CONTINGENCIES</t>
  </si>
  <si>
    <t>SUB-TOTAL 2</t>
  </si>
  <si>
    <t>ADD 15% VAT</t>
  </si>
  <si>
    <t>TOTAL AMOUNT CARRIED TO FORM OF OFFER AND ACCEPTANCE</t>
  </si>
  <si>
    <t>SCHEDULE 1 : PRELIMINARY AND GENERAL</t>
  </si>
  <si>
    <t>ITEM</t>
  </si>
  <si>
    <t>PAYM.</t>
  </si>
  <si>
    <t>UNIT</t>
  </si>
  <si>
    <t>RATE</t>
  </si>
  <si>
    <t>NO.</t>
  </si>
  <si>
    <t>REF.</t>
  </si>
  <si>
    <t>SABS</t>
  </si>
  <si>
    <t>1200 A</t>
  </si>
  <si>
    <t>1.1</t>
  </si>
  <si>
    <t>8.3</t>
  </si>
  <si>
    <t>1.1.1</t>
  </si>
  <si>
    <t>PSA 4.1</t>
  </si>
  <si>
    <t>Contractual Requirements</t>
  </si>
  <si>
    <t>Sum</t>
  </si>
  <si>
    <t>1.1.2</t>
  </si>
  <si>
    <t>8.3.2</t>
  </si>
  <si>
    <t>Establish facilities on the site</t>
  </si>
  <si>
    <t>1.1.2.1</t>
  </si>
  <si>
    <t>8.3.2.1</t>
  </si>
  <si>
    <r>
      <t xml:space="preserve">i)   </t>
    </r>
    <r>
      <rPr>
        <u/>
        <sz val="11"/>
        <rFont val="Arial"/>
        <family val="2"/>
      </rPr>
      <t>Facilities for Engineer</t>
    </r>
  </si>
  <si>
    <t>PSA 4.5</t>
  </si>
  <si>
    <t xml:space="preserve">     a)   Furnished offices (1x) and meeting facility</t>
  </si>
  <si>
    <t xml:space="preserve">     b)   Contract Name board</t>
  </si>
  <si>
    <t>1.1.2.2</t>
  </si>
  <si>
    <t>8.3.2.2</t>
  </si>
  <si>
    <r>
      <t xml:space="preserve">ii)   </t>
    </r>
    <r>
      <rPr>
        <u/>
        <sz val="11"/>
        <rFont val="Arial"/>
        <family val="2"/>
      </rPr>
      <t>Facilities for Contractor</t>
    </r>
  </si>
  <si>
    <t xml:space="preserve">     a)   Offices and storage sheds</t>
  </si>
  <si>
    <t xml:space="preserve">     b)   Workshops</t>
  </si>
  <si>
    <t xml:space="preserve">           &amp; communications</t>
  </si>
  <si>
    <t>1.1.2.3</t>
  </si>
  <si>
    <t>8.3.4</t>
  </si>
  <si>
    <t>Removal of Engineer's and Contractor's site establishment from site on completion of works.</t>
  </si>
  <si>
    <t>1.2</t>
  </si>
  <si>
    <t>8.4</t>
  </si>
  <si>
    <t>TIME RELATED ITEMS</t>
  </si>
  <si>
    <t>1.2.1</t>
  </si>
  <si>
    <t>PSA 4.2</t>
  </si>
  <si>
    <t>Contractual requirements</t>
  </si>
  <si>
    <t>8.4.2</t>
  </si>
  <si>
    <t>Operations and maintenance of facilities on site</t>
  </si>
  <si>
    <t xml:space="preserve"> </t>
  </si>
  <si>
    <t>8.4.2.1</t>
  </si>
  <si>
    <t xml:space="preserve">Facilities for Employer's Agent for duration of construction </t>
  </si>
  <si>
    <t>PSA 4.6</t>
  </si>
  <si>
    <t>8.4.2.2</t>
  </si>
  <si>
    <t>Facilities for the Contractor for the duration of the Contract, except where otherwise stated</t>
  </si>
  <si>
    <t>a)   Offices and storage sheds</t>
  </si>
  <si>
    <t>b)   Workshops</t>
  </si>
  <si>
    <t>TOTAL CARRIED FORWARD</t>
  </si>
  <si>
    <t>TOTAL BROUGHT FORWARD</t>
  </si>
  <si>
    <t>8.4.3</t>
  </si>
  <si>
    <t>Supervision for duration of the construction by the contractor</t>
  </si>
  <si>
    <t>sum</t>
  </si>
  <si>
    <t>8.4.4</t>
  </si>
  <si>
    <t>Company and Head Office overhead costs for the</t>
  </si>
  <si>
    <t>duration of the Contract</t>
  </si>
  <si>
    <t>8.4.5</t>
  </si>
  <si>
    <t>Other time related obligations</t>
  </si>
  <si>
    <t xml:space="preserve">SUMS STATED PROVISIONALLY BY THE </t>
  </si>
  <si>
    <t>EMPLOYER'S AGENT</t>
  </si>
  <si>
    <t>Prov. Sum</t>
  </si>
  <si>
    <t>8.5 b) 2)</t>
  </si>
  <si>
    <t>%</t>
  </si>
  <si>
    <t>DAYWORKS</t>
  </si>
  <si>
    <t>a) Labourers:</t>
  </si>
  <si>
    <t>(i) Unskilled</t>
  </si>
  <si>
    <t>hr</t>
  </si>
  <si>
    <t>Rate Only</t>
  </si>
  <si>
    <t>(ii) Semi-skilled</t>
  </si>
  <si>
    <t>(iii) Skilled</t>
  </si>
  <si>
    <t>b) Foreman</t>
  </si>
  <si>
    <t>c) Tipper trucks:</t>
  </si>
  <si>
    <t>(i) 3 - 5 ton</t>
  </si>
  <si>
    <t>(ii) 5,1 - 10 ton</t>
  </si>
  <si>
    <t>d) Loader (0,5m³)</t>
  </si>
  <si>
    <t>QTY</t>
  </si>
  <si>
    <t xml:space="preserve"> TOTAL SCHEDULE 1 CARRIED FORWARD TO SUMMARY</t>
  </si>
  <si>
    <t>ITEM NO</t>
  </si>
  <si>
    <t>Alterations</t>
  </si>
  <si>
    <t>4.2</t>
  </si>
  <si>
    <t>4.3</t>
  </si>
  <si>
    <t>Concrete, Formwork and Reinforcement</t>
  </si>
  <si>
    <t>Masonry</t>
  </si>
  <si>
    <t>Waterproofing</t>
  </si>
  <si>
    <t>Roof Coverings, etc</t>
  </si>
  <si>
    <t>Carpentry and Joinery</t>
  </si>
  <si>
    <t>Ceilings, Partitions and Access Flooring</t>
  </si>
  <si>
    <t>Metalwork</t>
  </si>
  <si>
    <t>Plastering</t>
  </si>
  <si>
    <t>Plumbing and Drainage (Provisional)</t>
  </si>
  <si>
    <t>Glazing</t>
  </si>
  <si>
    <t>Paintwork</t>
  </si>
  <si>
    <t> Total Carried To Final Summary</t>
  </si>
  <si>
    <t>BILL NO. 1</t>
  </si>
  <si>
    <t>ALTERATIONS</t>
  </si>
  <si>
    <t>PREAMBLES</t>
  </si>
  <si>
    <t>For preambles see 'Model Preambles for Trades, 2008 Edition as published by Association of South African Quantity Surveyors, SANS Standards and PW371 Specification of materials and methods to be used as Published by National Department of Public Works &amp; Infrastructure</t>
  </si>
  <si>
    <t>REMOVAL OF EXISTING WORK</t>
  </si>
  <si>
    <t xml:space="preserve">Breaking up and removing reinforced concrete, including cutting off and removing reinforcement </t>
  </si>
  <si>
    <t>Concrete slabs</t>
  </si>
  <si>
    <t>m3</t>
  </si>
  <si>
    <t>4.1.2</t>
  </si>
  <si>
    <t>m2</t>
  </si>
  <si>
    <t>Taking down and removing roofs, floors, panelling, ceilings, partitions, etc.</t>
  </si>
  <si>
    <t>Steel roof sheets including ridge capping from timber purlins</t>
  </si>
  <si>
    <t>Ceilings from timber trusses</t>
  </si>
  <si>
    <t>T &amp; G ceilings from timber boards</t>
  </si>
  <si>
    <t>m</t>
  </si>
  <si>
    <t>Timber beams and supports</t>
  </si>
  <si>
    <t>Fibre-cement fascias and barge boards</t>
  </si>
  <si>
    <t>Steel roof sheets including ridge capping from steel purlins</t>
  </si>
  <si>
    <t xml:space="preserve">Taking out and removing doors, windows, etc. from brickwork to be demolished </t>
  </si>
  <si>
    <t>No</t>
  </si>
  <si>
    <t> Total Carried Forward</t>
  </si>
  <si>
    <t> Total Brought Forward</t>
  </si>
  <si>
    <t>Roller door size 2400 x 2500mm high</t>
  </si>
  <si>
    <t>Hacking up/off and removing waterproofing including  removing screed and preparing surfaces for new waterproofing</t>
  </si>
  <si>
    <t>PVC piping not exceeding 50mm diameter</t>
  </si>
  <si>
    <t>BUILDING UP OPENINGS</t>
  </si>
  <si>
    <t xml:space="preserve">Brickwork in NFP bricks in class I mortar in building up openings, including bonding new to existing and making good cement plaster on one side and face brickwork on the outer side (making good paintwork elsewhere) </t>
  </si>
  <si>
    <t>MAKING GOOD FINISHES, ETC.</t>
  </si>
  <si>
    <t xml:space="preserve">Making good cement screeds </t>
  </si>
  <si>
    <t>CLEANING OF EXISTING WORK</t>
  </si>
  <si>
    <t xml:space="preserve">Clean existing surfaces with a high pressure water spray to remove all debris and oil, inspect recessed joints and fill with mortar where necessary to achieve flush joints </t>
  </si>
  <si>
    <t>Face brick walls</t>
  </si>
  <si>
    <t> Total Carried To Building Summary</t>
  </si>
  <si>
    <t>BILL NO. 2</t>
  </si>
  <si>
    <t>For preambles see 'Model Preambles for Trades, 2008 Edition as published by Association of South African Quantity Surveyors, SANS Standards and PW371 Specification of Materials and Methods to be used as Published by National Department of Public Works &amp; Infrastructure</t>
  </si>
  <si>
    <t>4.2.1</t>
  </si>
  <si>
    <t>4.2.2</t>
  </si>
  <si>
    <t>4.2.3</t>
  </si>
  <si>
    <t>Item</t>
  </si>
  <si>
    <t>BILL NO. 3</t>
  </si>
  <si>
    <t>CONCRETE, FORMWORK AND REINFORCEMENT</t>
  </si>
  <si>
    <t>4.3.1</t>
  </si>
  <si>
    <t>REINFORCEMENT</t>
  </si>
  <si>
    <t>In varying diameters</t>
  </si>
  <si>
    <t>t</t>
  </si>
  <si>
    <t>BILL NO. 4</t>
  </si>
  <si>
    <t>BRICKWORK</t>
  </si>
  <si>
    <t>SUPERSTRUCTURE</t>
  </si>
  <si>
    <t>One brick walls</t>
  </si>
  <si>
    <t xml:space="preserve">150mm Wide reinforcement built into brick walls with sufficient laps at end joints, angles and intersections (measured net) </t>
  </si>
  <si>
    <t>BRICKWORK SUNDRIES</t>
  </si>
  <si>
    <t>BILL NO. 5</t>
  </si>
  <si>
    <t>WATERPROOFING</t>
  </si>
  <si>
    <t>JOINT SEALANTS, ETC</t>
  </si>
  <si>
    <t>BILL NO. 6</t>
  </si>
  <si>
    <t>ROOF COVERINGS, ETC</t>
  </si>
  <si>
    <t>PROFILED METAL SHEETING AND ACCESSORIES</t>
  </si>
  <si>
    <t>Roof sheeting with pitch not exceeding 20 degrees including necessary cutting and waste</t>
  </si>
  <si>
    <t>Ridge capping 462mm girth</t>
  </si>
  <si>
    <t>BILL NO. 7</t>
  </si>
  <si>
    <t>CARPENTRY AND JOINERY</t>
  </si>
  <si>
    <t>SUPPLEMENTARY PREAMBLES</t>
  </si>
  <si>
    <t>Fixing</t>
  </si>
  <si>
    <t>Items described as "nailed" shall be deemed to be fixed with hardened steel nails or shot pins to brickwork or concrete</t>
  </si>
  <si>
    <t xml:space="preserve">Items described as "plugged" shall be deemed to include for screwing to fibre, plastic or metal plugs at not exceeding 600mm centres or shall be deemed to be fixed with hardened steel nails or shot pins to brickwork or concrete. </t>
  </si>
  <si>
    <t xml:space="preserve">Descriptions are to be deemed to include for nails, screws, plugs, adhesives, holes, sin- kings, pelleting, etc </t>
  </si>
  <si>
    <t xml:space="preserve">Structural timber </t>
  </si>
  <si>
    <t xml:space="preserve">Descriptions of structural timber are to be deemed to include for joints in the length, holes, splay cut ends and mitres </t>
  </si>
  <si>
    <t xml:space="preserve">Fascias, etc. </t>
  </si>
  <si>
    <t xml:space="preserve">Descriptions of fibre cement fascias and barge boards shall be deemed to include for mitres, end junctions, screws, bolts, wall anchors, holes, etc. </t>
  </si>
  <si>
    <t>ROOFS, ETC</t>
  </si>
  <si>
    <t>ROOF CONSTRUCTION</t>
  </si>
  <si>
    <t>Two coats creosote on sawn timbers (Provisional)</t>
  </si>
  <si>
    <t>Rate only</t>
  </si>
  <si>
    <t>BILL NO. 8</t>
  </si>
  <si>
    <t>CEILINGS, PARTITIONS AND ACCESS FLOORING</t>
  </si>
  <si>
    <t xml:space="preserve">Ceilings including 38 x 38mm sawn softwood brandering at 400mm centres </t>
  </si>
  <si>
    <t>Extra over ceiling for 650 x 650 mm trap door complete with trimmers, frame, cross branders, ceiling board, lungs and including all neccessary ironmongery</t>
  </si>
  <si>
    <t>75mm coved polystyrene cornice, plugged to walls</t>
  </si>
  <si>
    <t/>
  </si>
  <si>
    <t>Ceilings suspended not exceeding 1m below trusses at 1200mm centres</t>
  </si>
  <si>
    <t>m²</t>
  </si>
  <si>
    <t>Cornices, perimeter trims, etc to suspended ceilings</t>
  </si>
  <si>
    <t>47 x 35mm alumnium shadow line cornice plugged</t>
  </si>
  <si>
    <t>BILL NO. 9</t>
  </si>
  <si>
    <t>BILL NO. 10</t>
  </si>
  <si>
    <t>METALWORK</t>
  </si>
  <si>
    <t>PRESSED STEEL DOOR FRAMES</t>
  </si>
  <si>
    <t>BILL NO. 11</t>
  </si>
  <si>
    <t>PLASTERING</t>
  </si>
  <si>
    <t>On walls</t>
  </si>
  <si>
    <t>BILL NO. 12</t>
  </si>
  <si>
    <t xml:space="preserve">PLUMBING AND DRAINAGE </t>
  </si>
  <si>
    <t xml:space="preserve">Seamless aluminium pre-coated gutters and
rainwater pipes complete with all fixing brackets: </t>
  </si>
  <si>
    <t xml:space="preserve">Extra over 100 x 125mm eaves gutter for stopped end.  </t>
  </si>
  <si>
    <t xml:space="preserve">Extra over 100 x 125mm eaves gutter for outlet for 100 x 76mm downpipe including galvanized wire balloon grating.  </t>
  </si>
  <si>
    <t xml:space="preserve">100mm x 76mm Rainwater pipe with brackets fixed to brick wall or concrete.  </t>
  </si>
  <si>
    <t xml:space="preserve">Extra over 100 x 76mm rainwater pipe for shoe.  </t>
  </si>
  <si>
    <t>Extra over 100 x 76mm rainwater pipe for bend</t>
  </si>
  <si>
    <t>GLAZING</t>
  </si>
  <si>
    <t>GLAZING TO STEEL WITH PUTTY</t>
  </si>
  <si>
    <t>PAINTWORK</t>
  </si>
  <si>
    <t>PAINTWORK, ETC TO NEW WORK</t>
  </si>
  <si>
    <t>ON FLOATED PLASTER</t>
  </si>
  <si>
    <t>On internal plastered walls</t>
  </si>
  <si>
    <t xml:space="preserve">ON PLASTERBOARD </t>
  </si>
  <si>
    <t xml:space="preserve">On fascias and barge boards </t>
  </si>
  <si>
    <t>ON METAL</t>
  </si>
  <si>
    <t>On door frames</t>
  </si>
  <si>
    <t>On gates, grilles, burglar screens, ballustrades, etc  [both sides measured over the full flat area]</t>
  </si>
  <si>
    <t>Inside eaves gutter.</t>
  </si>
  <si>
    <t>ON WOOD, WOOD BOARD</t>
  </si>
  <si>
    <t>PAYMENT</t>
  </si>
  <si>
    <t>8.3.1</t>
  </si>
  <si>
    <t>8.4.1</t>
  </si>
  <si>
    <t>1.3</t>
  </si>
  <si>
    <t>1.4</t>
  </si>
  <si>
    <t>2.1</t>
  </si>
  <si>
    <t>2.1.1</t>
  </si>
  <si>
    <t>2.1.1.1</t>
  </si>
  <si>
    <t>2.1.2</t>
  </si>
  <si>
    <t>2.1.2.1</t>
  </si>
  <si>
    <t>2.1.2.2</t>
  </si>
  <si>
    <t>2.2</t>
  </si>
  <si>
    <t>2.2.1</t>
  </si>
  <si>
    <t>8.2.1</t>
  </si>
  <si>
    <t>2.3</t>
  </si>
  <si>
    <t>2.3.1</t>
  </si>
  <si>
    <t>2.4</t>
  </si>
  <si>
    <t>2.4.1</t>
  </si>
  <si>
    <t>2.4.2</t>
  </si>
  <si>
    <t>8.5</t>
  </si>
  <si>
    <t>2.5</t>
  </si>
  <si>
    <t>3.1</t>
  </si>
  <si>
    <t>3.1.1</t>
  </si>
  <si>
    <t>3.2</t>
  </si>
  <si>
    <t>3.2.1</t>
  </si>
  <si>
    <t>3.3</t>
  </si>
  <si>
    <t>3.3.1</t>
  </si>
  <si>
    <t>3.4</t>
  </si>
  <si>
    <t>3.4.1</t>
  </si>
  <si>
    <t>3.5</t>
  </si>
  <si>
    <t>4.1</t>
  </si>
  <si>
    <t>5.1</t>
  </si>
  <si>
    <t>5.1.1</t>
  </si>
  <si>
    <t>5.1.2</t>
  </si>
  <si>
    <t>5.2</t>
  </si>
  <si>
    <t>5.3</t>
  </si>
  <si>
    <t>5.4</t>
  </si>
  <si>
    <t>5.4.1</t>
  </si>
  <si>
    <t>6.1</t>
  </si>
  <si>
    <t>6.1.1</t>
  </si>
  <si>
    <t>7.1</t>
  </si>
  <si>
    <t>7.1.1</t>
  </si>
  <si>
    <t>7.1.2</t>
  </si>
  <si>
    <t>8.1</t>
  </si>
  <si>
    <t>8.1.1</t>
  </si>
  <si>
    <t>8.2</t>
  </si>
  <si>
    <t>10.1</t>
  </si>
  <si>
    <t>10.1.1</t>
  </si>
  <si>
    <t>10.1.2</t>
  </si>
  <si>
    <t>10.2</t>
  </si>
  <si>
    <t>10.2.1</t>
  </si>
  <si>
    <t>10.2.2</t>
  </si>
  <si>
    <t>10.2.3</t>
  </si>
  <si>
    <t>10.3</t>
  </si>
  <si>
    <t>10.3.1</t>
  </si>
  <si>
    <t>10.3.2</t>
  </si>
  <si>
    <t>11.1.1</t>
  </si>
  <si>
    <t>NO</t>
  </si>
  <si>
    <t>12.1</t>
  </si>
  <si>
    <t>Take out and re-install 2500l plastic tank</t>
  </si>
  <si>
    <t>Disconnect pipework, take out plastic tank from concrete stand, set aside and re-install including connections after completion of concrete slab and leave in good order.</t>
  </si>
  <si>
    <t>Steel rainwater gutters and downpipes including brackets</t>
  </si>
  <si>
    <t>400 x 250mm deep steel rainwater box gutter</t>
  </si>
  <si>
    <t>Waterproofing on concrete slab</t>
  </si>
  <si>
    <t>item</t>
  </si>
  <si>
    <t>Disconnect pipework, check, inspect leakages to tank stands including replacing fittings (fittings elsewhere), test after completion and leave in good order.</t>
  </si>
  <si>
    <t>Suspended ceilings</t>
  </si>
  <si>
    <t>Service and repairs to existing alumnium double door</t>
  </si>
  <si>
    <t>Steel double door frame and timber door size 1 800 x 2 100mm high</t>
  </si>
  <si>
    <t>Steel double door frame size 1 800 x 2 100mm high</t>
  </si>
  <si>
    <t>Timber double door frame and timber door size 2 350 x 2 100mm high</t>
  </si>
  <si>
    <t>Check and inspect 10 000l PVC water tanks</t>
  </si>
  <si>
    <t>65 000l PVC water tanks</t>
  </si>
  <si>
    <t>LEAKING WATER PIPES</t>
  </si>
  <si>
    <t>Joints encased in concrete</t>
  </si>
  <si>
    <t>Open up concrete around leaking water pipes and remove all the moisture in the concrete. Loosen fitting, clean and refit with new seals. Tighten joint. Test for leaks and close off with concrete to ensure no moisture goes into the concrete</t>
  </si>
  <si>
    <t>Open Joints</t>
  </si>
  <si>
    <t>Loosen fitting, clean and refit with new seals. Tighten joint.</t>
  </si>
  <si>
    <t>CONCRETE CRACKS AND STAINS AROUND THE LEAKING PIPES</t>
  </si>
  <si>
    <t>Remove all traces of water leaks, flakes and stains in the surface by scrapping the stains, paint and loose concrete. Thoroughly wash out the salt remnants in the surface, dry affected surface and apply waterproofing epoxy and crack filler to seal and waterprrof the surface.</t>
  </si>
  <si>
    <r>
      <t>m</t>
    </r>
    <r>
      <rPr>
        <vertAlign val="superscript"/>
        <sz val="11"/>
        <color theme="1"/>
        <rFont val="Arial"/>
        <family val="2"/>
      </rPr>
      <t>2</t>
    </r>
  </si>
  <si>
    <t>CONCRETE CRACKS AND SPALLING IN CONCRETE WATER TANKS</t>
  </si>
  <si>
    <t>Remove all traces of water leaks, flakes and stains in the external surface of the tank by scrapping the stains, paint and loose concrete. Thoroughly wash out the salt remnants in the surface, dry affected surface and Apply an epoxy type repair mortar (to be approved by Engineer) which is resistant to salt water to waterproof the surface and provide sufficient cover to the steel and to seal and waterprrof the surface.</t>
  </si>
  <si>
    <t>CONCRETE CRACKS AND SPALLING IN CONCRETE WALLS</t>
  </si>
  <si>
    <t>Remove all traces of loose material on the concrete wall and chop out spalled concrete. Use a wire brush to clean the corrodded reinforcement to bare metal. Heavily corroded reinforcement to be removed and replaced with similar size and type of reinforcement. Apply epoxy in lightly corroded steel to waterproof the steel. Dry the surfaces to ensure that they are free from moisture. Apply an epoxy type repair mortar (to be approved by Engineer) which is resistant to salt water to waterproof the surface and provide sufficient cover to the steel and make good.</t>
  </si>
  <si>
    <t>CONCRETE CRACKS AND SPALLING IN CONCRETE SLABS</t>
  </si>
  <si>
    <t>Remove all traces of loose material on the concrete slab and chop out spalled concrete. Use a wire brush to clean the corrodded reinforcement to bare metal. Heavily corroded reinforcement to be removed and replaced with similar size and type of reinforcement. Apply epoxy in lightly corroded steel to waterproof the steel. Dry the surfaces to ensure that they are free from moisture. Apply an epoxy type repair mortar (to be approved by Engineer) which is resistant to salt water to waterproof the surface and provide sufficient cover to the steel and make good. The rate shall be inclusive of proping the slab in instances where the reinforcement has to be removed and replaced.</t>
  </si>
  <si>
    <t>CONCRETE CRACKS AND SPALLING IN CONCRETE BEAMS</t>
  </si>
  <si>
    <t>Remove all traces of loose material on the concrete beam and chop out spalled concrete. Use a wire brush to clean the corrodded reinforcement to bare metal. Heavily corroded reinforcement to be removed and replaced with similar size and type of reinforcement. Apply epoxy in lightly corroded steel to waterproof the steel. Dry the surfaces to ensure that they are free from moisture. Apply an epoxy type repair mortar (to be approved by Engineer) which is resistant to salt water to waterproof the surface and provide sufficient cover to the steel and make good. The rate shall be inclusive of proping the beams in instances where the reinforcement has to be removed and replaced.</t>
  </si>
  <si>
    <t>CONCRETE CRACKS AND SPALLING IN CONCRETE COLUMNS</t>
  </si>
  <si>
    <t>Remove all traces of loose material on the concrete columns and chop out spalled concrete. Use a wire brush to clean the corrodded reinforcement to bare metal. Heavily corroded reinforcement to be removed and replaced with similar size and type of reinforcement. Apply epoxy in lightly corroded steel to waterproof the steel. Dry the surfaces to ensure that they are free from moisture. Apply an epoxy type repair mortar (to be approved by Engineer) which is resistant to salt water to waterproof the surface and provide sufficient cover to the steel and make good. The rate shall be inclusive of proping the beams and/or slabs transferring loads into the column in instances where the reinforcement has to be removed and replaced.</t>
  </si>
  <si>
    <t>CONCRETE REPAIRS</t>
  </si>
  <si>
    <t>Walls</t>
  </si>
  <si>
    <t>Beams</t>
  </si>
  <si>
    <t>WATERPROOFING TO ROOFS, BASEMENTS, ETC</t>
  </si>
  <si>
    <t>One layer of Derbigum SP or equal approved waterproofing membrane sealed by means of torchfusion of Coldbond 90 or equal approved adhesive with 75mm side laps and 100mm end laps laid under a ten year quarantee to receive paint protection</t>
  </si>
  <si>
    <t xml:space="preserve">On sloping roofs </t>
  </si>
  <si>
    <t>Additional membrane turn up against concrete beams 300mm high</t>
  </si>
  <si>
    <t>Additional membrane at 150mm diameter outlet</t>
  </si>
  <si>
    <t>Two coats bituminous aluminium paint</t>
  </si>
  <si>
    <t>On waterproofing to roofs</t>
  </si>
  <si>
    <t xml:space="preserve">SUSPENDED CEILING </t>
  </si>
  <si>
    <t xml:space="preserve">SUNDRY STEELWORK  </t>
  </si>
  <si>
    <t>Welded steel beam, etc</t>
  </si>
  <si>
    <t>M10 bolt complete with nut</t>
  </si>
  <si>
    <t>152 x 76mm (17.9kg/m) channel</t>
  </si>
  <si>
    <t>125 x 50 x 20 x 3mm mild steel lipped channel welded to beam</t>
  </si>
  <si>
    <t>150 x 90 x 10mm unequal angle cleat with 4No holes to allow M10 bolt</t>
  </si>
  <si>
    <t>Frame size 1 592 x 890mm high</t>
  </si>
  <si>
    <t>Frame size 1 587 x 906mm high</t>
  </si>
  <si>
    <t>Frame size 1 1610 x 980mm high</t>
  </si>
  <si>
    <t>Frame size 1 026 x 901mm high</t>
  </si>
  <si>
    <t>View panel window size 901 x 747mm high (26, 27, 28, 29)</t>
  </si>
  <si>
    <t>View panel window size 1 592 x 902mm high (31)</t>
  </si>
  <si>
    <t>View panel window size 1 598 x 902mm high (33, 34, 35, 36)</t>
  </si>
  <si>
    <t xml:space="preserve">View panel window size 2 670 x 936mm high </t>
  </si>
  <si>
    <t>View panel window size 1 578 x 902mm high (2)</t>
  </si>
  <si>
    <t>View panel window size 1 578 x 906mm high (12, 13)</t>
  </si>
  <si>
    <t>View panel window size 895 x 780mm high (21, 22, 23, 24, 25)</t>
  </si>
  <si>
    <t>Allow for testing of all glass panels for water leakages on completion</t>
  </si>
  <si>
    <t>Issue glass guarantee certificate for completion</t>
  </si>
  <si>
    <t>Testing and guarantees</t>
  </si>
  <si>
    <t>Frame size 901 x 747mm high</t>
  </si>
  <si>
    <t>Frame size 895 x 780mm high</t>
  </si>
  <si>
    <t>Take and remove glass frame from concrete</t>
  </si>
  <si>
    <t xml:space="preserve">Making good concrete around glass frames </t>
  </si>
  <si>
    <t>35MPa Unreinforced concrete around glass frames (100 x 50mm) including formwork and finishing</t>
  </si>
  <si>
    <t>Check, inspect, service, repairs to view panel window, close leakes by applying SIKASIL or equal approved pool sealant around the frame, make good concrete cracking and leave in good working order</t>
  </si>
  <si>
    <t>On steel doors</t>
  </si>
  <si>
    <t xml:space="preserve">Prepare, clean and apply one coat plaster primer and two coats approved quality matt acrylic paint applied as per manufacturers specification </t>
  </si>
  <si>
    <t xml:space="preserve">Prepare and apply one coat primer and two coats approved quality matt acrylic emulsion paint as per manufacturers specification </t>
  </si>
  <si>
    <t xml:space="preserve">Prepare and apply one coat alkali resistant primer, one universal undercoat and two coats gloss emamel paint </t>
  </si>
  <si>
    <t xml:space="preserve">Prepare, prime with a self-etching primer and apply one coat universal undercoat and one full coat high gloss enamel paint </t>
  </si>
  <si>
    <t>Prepare, etc as specified and apply two coats of bitumen based paint inside the gutter:</t>
  </si>
  <si>
    <t>SMOOTH FORMWORK (DEGREE OF ACCURACY II)</t>
  </si>
  <si>
    <t>Smooth formwork to sides</t>
  </si>
  <si>
    <t>Smooth formwork to soffits</t>
  </si>
  <si>
    <t>Slabs propped up exceeding 1.5m and not exceeding 3.5m high</t>
  </si>
  <si>
    <t>Slab</t>
  </si>
  <si>
    <t>Sides of slab</t>
  </si>
  <si>
    <t xml:space="preserve">Roof construction to double pitched roof with two gable end approximately 54m2 on plan overall including wall plates, trusses, permanent bracing and 50 x 76mm purlins at centres for roof coverings </t>
  </si>
  <si>
    <t>PRESSED STEEL TRANSFORMER ROOM DOORS AND FRAMES</t>
  </si>
  <si>
    <t>STEEL ROLLER SHUTTERS ETC</t>
  </si>
  <si>
    <t>75 x 1.2mm galvanised steel slated roll up traditional security roller shutter door or equal approved, chain operated supplied complete with frame, lock and keys, all in strict accordance with the manufacturer's instructions fixed to brick walls</t>
  </si>
  <si>
    <t>Manual push-up slatted roller shutter for 2 400 x 2 500mm high opening</t>
  </si>
  <si>
    <t xml:space="preserve">1,6mm Double rebated frames suitable for one brick walls </t>
  </si>
  <si>
    <t xml:space="preserve">Frame for double door size 1 800 x 2 100mm high </t>
  </si>
  <si>
    <t>GALVANISED PRESSED COMBINATION DOORS AND FRAMES</t>
  </si>
  <si>
    <t>For double door frame size 2 350 x 2 100mm high through 230mm brick wall</t>
  </si>
  <si>
    <t>For double door frame size 1 800 x 2 100mm high through 230mm brick wall</t>
  </si>
  <si>
    <t xml:space="preserve">RAINWATER DISPOSAL </t>
  </si>
  <si>
    <t>Galvanised steel gutters</t>
  </si>
  <si>
    <t xml:space="preserve">Extra over box gutter for end.  </t>
  </si>
  <si>
    <t xml:space="preserve">Extra over box gutter for outlet for 100 x 100mm downpipe including galvanized wire balloon grating.  </t>
  </si>
  <si>
    <t>4mm welded plate rainwater pipes, including holderbats, brackets, etc</t>
  </si>
  <si>
    <t xml:space="preserve">100mm x 100mm Rainwater pipe with brackets fixed to brick wall or concrete.  </t>
  </si>
  <si>
    <t xml:space="preserve">Extra over 100 x 100mm rainwater pipe for shoe.  </t>
  </si>
  <si>
    <t>Extra over 100 x 100mm rainwater pipe for bend</t>
  </si>
  <si>
    <t xml:space="preserve">Box gutter 1000mm girth (400 x 250mm deep box gutter), four times bend along length including necessary collared and sealed expansion joints fixed to structural steel rafters </t>
  </si>
  <si>
    <t>200 x 150mm Rectangular section eaves gutter with 20mm wide overlapping joints sealed with and including "Compriband" or other approved bitumen sealing strip and rivetted at 20mm centres.</t>
  </si>
  <si>
    <t>CLAUSE</t>
  </si>
  <si>
    <t>SELECTED SUB-CONTRACTOR WORKS</t>
  </si>
  <si>
    <t xml:space="preserve">Allow for profit </t>
  </si>
  <si>
    <t xml:space="preserve">Allow for attendance </t>
  </si>
  <si>
    <t>5.5</t>
  </si>
  <si>
    <t>SUB-TOTAL CARRIED FORWARD TO SUMMARY</t>
  </si>
  <si>
    <t>SIGNAGE INSTALLATION</t>
  </si>
  <si>
    <t>50 x 76mm timber</t>
  </si>
  <si>
    <t>42 x 145mm laminated timber</t>
  </si>
  <si>
    <t xml:space="preserve">65 x 230mm lamninated timber </t>
  </si>
  <si>
    <t>Ceiling of 16 x 100mm tongued and grooved boarding nailed to timber rafters</t>
  </si>
  <si>
    <t>Wrought softwood</t>
  </si>
  <si>
    <t>Type M.V. or equal approved double door and frame size 1 800 x 2 100mm high with 560 x 746mm high louvred ventilation panels, locks, 2no. barrel bolts, 2no cabin hooks and rebated frame suitable for one brick wall</t>
  </si>
  <si>
    <t>On structural steel members</t>
  </si>
  <si>
    <t>On exposed timber rafters and beam</t>
  </si>
  <si>
    <t>On tongue and groove ceilings</t>
  </si>
  <si>
    <t xml:space="preserve">Prepare, clean and apply one coat alkalai resistant primer, undercoat and two coats approved quality matt acrylic paint applied as per manufacturers specification </t>
  </si>
  <si>
    <t>On walls, beams, slabs, columns and tanks</t>
  </si>
  <si>
    <t xml:space="preserve">On internal fibre-cement board ceilings and cornices </t>
  </si>
  <si>
    <t>SHEET METAL FLASHINGS, LININGS, COPINGS, ETC</t>
  </si>
  <si>
    <t>0,6mm sheet aluminium</t>
  </si>
  <si>
    <t>Linings to valleys with riveted and sealed joints</t>
  </si>
  <si>
    <t>Circular cutting</t>
  </si>
  <si>
    <t>Extra over for riveted and sealed angle</t>
  </si>
  <si>
    <t>Cappings 500mm girth two times bent along length, with riveted and sealed joints, sprung over and including suitable galvanised steel brackets at 500mm centres, plugged to brickwork</t>
  </si>
  <si>
    <t>Roof coverings with pitches not exceeding 25 degrees</t>
  </si>
  <si>
    <t>Head wall flashings 600mm girth</t>
  </si>
  <si>
    <t>Apex flashing closing 550mm girth</t>
  </si>
  <si>
    <t xml:space="preserve">Narrow and broad flute closers 300mm girth, raking at valleys </t>
  </si>
  <si>
    <t>Moulded narrow and broad rib polyethylene filler blocks, raking at valley or hips</t>
  </si>
  <si>
    <t>Hip capping 600mm girth</t>
  </si>
  <si>
    <t>Valley gutter 600mm girth</t>
  </si>
  <si>
    <t>Approved flashing around skylights 450mm girth</t>
  </si>
  <si>
    <t>Vertical flashings 800mm girth</t>
  </si>
  <si>
    <t>Vertical flashings 900mm girth</t>
  </si>
  <si>
    <t>0.8mm Thick Alumnium-Zinc AZ150 G550 painted Safintra SFLOK 700 AZ150 G550 Zincalume or equal approved interlocking roof sheeting fixed to timber purlins or rails and 0.60mm approved Z275 galvanised sheet steel accessories with silicon polyster finish on one side</t>
  </si>
  <si>
    <t>Extra over roof sheeting for semi-opaque transluscent polycarbonate sheeting</t>
  </si>
  <si>
    <t>40mm thick on floors</t>
  </si>
  <si>
    <t>Extra over 50mm HDPE pipe for bend</t>
  </si>
  <si>
    <t>Repair and service of existing 67000l fish tank including closing leaks and leave in good order.</t>
  </si>
  <si>
    <t>Apply Poxypaste BBS101 or equal approved tank linning to 35000l tank according to manufacturer's specifications.</t>
  </si>
  <si>
    <t>50mm HDPE pipe from 67000l tank to 2 x 35000l tanks</t>
  </si>
  <si>
    <t>Allow for testing of 67000l tanks including providing a guarantee on completion</t>
  </si>
  <si>
    <t>Clean and apply SIKASIL or equal approved sealant around skylight frame and roof sheeting</t>
  </si>
  <si>
    <t xml:space="preserve">Allow for a pump to pump water from 67000l to 2 x 35000l </t>
  </si>
  <si>
    <t>Check, inspect, service, de-rust structural steel columns, apply seleant and prepare to receive painting</t>
  </si>
  <si>
    <t>Disconnect pipework, pumps and allow for pumping out of water (elsewhere measured)</t>
  </si>
  <si>
    <t>Angle flashings 650mm girth</t>
  </si>
  <si>
    <t>Prepare, clean and apply one coat wood primer and one coat universal undercoat and two coats polyurethane varnish</t>
  </si>
  <si>
    <t xml:space="preserve">32mm high penetration resistance (HPR) clear laminated safety glass framed on 30mm x 6mm polyurethane space blocks with 45 x 45 x 6mm stainless steel angle anchored into concrete with and including applying SIKASIL or equal approved sealant around the frame </t>
  </si>
  <si>
    <t>Linning to box gutters with riverted and sealed joints</t>
  </si>
  <si>
    <t>Apron flashings 800mm girth with 300mm laps</t>
  </si>
  <si>
    <t>AIR-CONDITIONING INSTALLATION</t>
  </si>
  <si>
    <t>Roof skylights</t>
  </si>
  <si>
    <t>The following to refer to Architectural drawings and photos attached to these bills of quantities</t>
  </si>
  <si>
    <t>Hibiscus skylights size 3 200mm wide x 650mm height in panels - trapezodial shape (1 200mm and 700mm long) and including applying SIKASIL or equal approved sealant around skylight frame</t>
  </si>
  <si>
    <t xml:space="preserve">    a)  Employer's Agent office </t>
  </si>
  <si>
    <t xml:space="preserve">    b)  Name board</t>
  </si>
  <si>
    <t>OCCUPATIONAL HEALTH AND SAFETY</t>
  </si>
  <si>
    <t>a) Compliance with Occupational Health and Safety Act (Act 85 of 1993) and its regulations and with the Employers Health and Safety Specification</t>
  </si>
  <si>
    <t>b) Compliance with Occupational Health and Safety Act (Act 85 of 1993) and its regulations and with the Employers Health and Safety Specification</t>
  </si>
  <si>
    <t>Month</t>
  </si>
  <si>
    <t>c) Compliance with Covid-19 OHS Specifications (including Covid 19 Safety Induction, Employee screening, Workplace Readiness Plan and Risk Assessment Safety proceedure file, Re-Usable Masks forehead Body infrared Thermometer</t>
  </si>
  <si>
    <t xml:space="preserve">Roof skylight with alumnium frame in panels with tinted Low-Emissivity (Low-E) tampered-over-laminated glass with a minimum thickness of 20mm thick and sealed with sealant in joints </t>
  </si>
  <si>
    <t>35 MPa/19mm Concrete in:</t>
  </si>
  <si>
    <t xml:space="preserve">REINFORCED CONCRETE CAST AGAINST FORMWORK </t>
  </si>
  <si>
    <t>Mesh reinforcement with mesh reference number 395 laid in concrete slabs, etc with 300mm wide side and end laps (measured net)</t>
  </si>
  <si>
    <t xml:space="preserve">Fabric reinforcement </t>
  </si>
  <si>
    <t xml:space="preserve">Provision for Mild and High tensile steel reinforcement to structural concrete work </t>
  </si>
  <si>
    <t xml:space="preserve">Hoop Irons </t>
  </si>
  <si>
    <t xml:space="preserve">Sundries </t>
  </si>
  <si>
    <t>Allow for guarantee on completion of the works</t>
  </si>
  <si>
    <t xml:space="preserve">Taking out and removing piping, sanitary fittings, etc. including cutting off as necessary, disconnecting piping from fittings and making good floor and wall finishes </t>
  </si>
  <si>
    <t>300mm wide structural steel columns in 67 000l fish tank</t>
  </si>
  <si>
    <t>Service and repair to alumnium double door size 1 628 x 2 800mm high and including replacing 2No x 814 x 2 800mm high glass, replacing 2No x floor springs, lockssets, handles, door stoppers, etc and leave in good order</t>
  </si>
  <si>
    <t>Extra over brickwork to beamfilling for face brickwork</t>
  </si>
  <si>
    <t>Extra over brickwork for bbrick-on-edge header course lintels one course high, pointed on face and 110mm soffit</t>
  </si>
  <si>
    <t>Face bricks delivered to site pointed with recessed horizontal and flush vertical joints</t>
  </si>
  <si>
    <t xml:space="preserve">38 x 1,6mm Galvanised hoop iron roof tie with one end built six courses deep into top of brickwork and other end wrapped around and nailed to trusses </t>
  </si>
  <si>
    <t xml:space="preserve">Sealant including non-fungul sustaining sealant </t>
  </si>
  <si>
    <t>Allow for emptying water from 67000l fish tank to 2 x 35000l tank located 60m away insuring all leakes are avoided (fittings and pump elsewhere).</t>
  </si>
  <si>
    <t>Allow for re-filling water to 67000l from 2No x 35000l tanks</t>
  </si>
  <si>
    <t>Frame size 1 610 x 980mm high</t>
  </si>
  <si>
    <t xml:space="preserve">NAILED UP CEILINGS </t>
  </si>
  <si>
    <t xml:space="preserve">Rhino gypsum plasterboard cornices </t>
  </si>
  <si>
    <t xml:space="preserve">6,4mm "Rhino" gypsum plasterboard with H-type pressed steel jointing strips </t>
  </si>
  <si>
    <t>600 x 1200 x 12.5mm Gyproc DonnCeil Gyprex Ceramic or equal approved vinyl finished gypsum ceilings tiles laid on and including SQ/T38 white powder coated main tees, cross tees, hold down clips, wedges, etc all suspended with galvanised RSAS suspension hanger centres not exceeding 1200mm centres with alumnium shadow line cornice trim laid in accordance with manufacturer's specifications</t>
  </si>
  <si>
    <t>Hibiscus skylights size 1 300mm wide x 450mm height with and including 480mm high side panel - skylight panels to be 1000mm long and including applying SIKASIL or equal approved sealant around skylight frame</t>
  </si>
  <si>
    <t>Hibiscus skylights size 1 300mm wide x 450mm height with and including 480mm high side panel (one side) - trapezodial shape (1 000mm and 400mm long) and including applying SIKASIL or equal approved sealant around skylight frame</t>
  </si>
  <si>
    <t>Hibiscus skylights size 1 300mm wide x 450mm height with and including 480mm high side panel (one side) - trapezodial shape (1 200mm and 700mm long) and including applying SIKASIL or equal approved sealant around skylight frame</t>
  </si>
  <si>
    <t xml:space="preserve">     c)   Ablution and latrine facilities</t>
  </si>
  <si>
    <t xml:space="preserve">     d)   Tools and equipment</t>
  </si>
  <si>
    <t xml:space="preserve">     e)   Water supplies, electric power</t>
  </si>
  <si>
    <t xml:space="preserve">     f)   Dealing with water</t>
  </si>
  <si>
    <t xml:space="preserve">     g)   Access</t>
  </si>
  <si>
    <t xml:space="preserve">     h)   Plant</t>
  </si>
  <si>
    <t>c)   Ablution and latrine facilities</t>
  </si>
  <si>
    <t>d)   Tools and equipment</t>
  </si>
  <si>
    <t>e)   Water supplies, electric power &amp; communications</t>
  </si>
  <si>
    <t>f)   Dealing with water</t>
  </si>
  <si>
    <t>g)   Access</t>
  </si>
  <si>
    <t>h)   Plant</t>
  </si>
  <si>
    <t>1.3.1</t>
  </si>
  <si>
    <t>1.4.1</t>
  </si>
  <si>
    <t>1.4.2</t>
  </si>
  <si>
    <t>1.4.3</t>
  </si>
  <si>
    <t>1.4.4</t>
  </si>
  <si>
    <t xml:space="preserve">a) Provisional sum for Training </t>
  </si>
  <si>
    <t>b) Overheads, charges and profit on 1.3 a) to e)</t>
  </si>
  <si>
    <t>e) LDV</t>
  </si>
  <si>
    <t>SCHEDULE 2: BUILDING WORKS</t>
  </si>
  <si>
    <t>2.1.3.1</t>
  </si>
  <si>
    <t>2.1.2.3</t>
  </si>
  <si>
    <t>2.1.2.4</t>
  </si>
  <si>
    <t>2.1.2.5</t>
  </si>
  <si>
    <t>2.1.2.6</t>
  </si>
  <si>
    <t>2.1.2.7</t>
  </si>
  <si>
    <t>2.1.2.8</t>
  </si>
  <si>
    <t>2.1.2.9</t>
  </si>
  <si>
    <t>2.1.3</t>
  </si>
  <si>
    <t>2.1.3.2</t>
  </si>
  <si>
    <t>2.1.3.3</t>
  </si>
  <si>
    <t>2.1.3.4</t>
  </si>
  <si>
    <t>2.1.4</t>
  </si>
  <si>
    <t>2.1.4.1</t>
  </si>
  <si>
    <t>2.1.5</t>
  </si>
  <si>
    <t>2.1.6</t>
  </si>
  <si>
    <t>2.1.5.1</t>
  </si>
  <si>
    <t>2.1.7</t>
  </si>
  <si>
    <t>2.1.7.1</t>
  </si>
  <si>
    <t>2.1.6.1</t>
  </si>
  <si>
    <t>2.1.6.2</t>
  </si>
  <si>
    <t>2.1.6.3</t>
  </si>
  <si>
    <t>2.1.6.4</t>
  </si>
  <si>
    <t>2.1.6.5</t>
  </si>
  <si>
    <t>2.1.6.6</t>
  </si>
  <si>
    <t>2.1.8</t>
  </si>
  <si>
    <t>2.1.8.1</t>
  </si>
  <si>
    <t>2.1.9</t>
  </si>
  <si>
    <t>2.1.9.1</t>
  </si>
  <si>
    <t>2.1.10.1</t>
  </si>
  <si>
    <t>2.1.10</t>
  </si>
  <si>
    <t>2.1.11</t>
  </si>
  <si>
    <t>2.1.11.1</t>
  </si>
  <si>
    <t>2.1.12</t>
  </si>
  <si>
    <t>2.1.12.1</t>
  </si>
  <si>
    <t>2.1.12.2</t>
  </si>
  <si>
    <t>2.1.12.3</t>
  </si>
  <si>
    <t>2.1.12.4</t>
  </si>
  <si>
    <t>2.1.12.5</t>
  </si>
  <si>
    <t>2.1.12.6</t>
  </si>
  <si>
    <t>2.1.12.7</t>
  </si>
  <si>
    <t>2.1.13</t>
  </si>
  <si>
    <t>2.1.13.1</t>
  </si>
  <si>
    <t>2.1.13.3</t>
  </si>
  <si>
    <t>2.1.13.2</t>
  </si>
  <si>
    <t>2.1.14</t>
  </si>
  <si>
    <t>2.1.14.1</t>
  </si>
  <si>
    <t>2.1.14.2</t>
  </si>
  <si>
    <t>2.1.15</t>
  </si>
  <si>
    <t>2.1.15.1</t>
  </si>
  <si>
    <t>2.1.16</t>
  </si>
  <si>
    <t>2.1.17.1</t>
  </si>
  <si>
    <t>2.1.16.1</t>
  </si>
  <si>
    <t>2.1.17</t>
  </si>
  <si>
    <t>2.1.18</t>
  </si>
  <si>
    <t>2.1.18.1</t>
  </si>
  <si>
    <t>2.1.19</t>
  </si>
  <si>
    <t>2.1.20.1</t>
  </si>
  <si>
    <t>2.1.19.1</t>
  </si>
  <si>
    <t>2.1.19.2</t>
  </si>
  <si>
    <t>2.1.20</t>
  </si>
  <si>
    <t>2.1.21</t>
  </si>
  <si>
    <t>2.1.21.1</t>
  </si>
  <si>
    <t>2.1.22</t>
  </si>
  <si>
    <t>2.1.22.1</t>
  </si>
  <si>
    <t>2.1.23</t>
  </si>
  <si>
    <t>2.1.24</t>
  </si>
  <si>
    <t>2.1.23.1</t>
  </si>
  <si>
    <t>2.1.24.1</t>
  </si>
  <si>
    <t>2.1.25</t>
  </si>
  <si>
    <t>2.1.25.1</t>
  </si>
  <si>
    <t xml:space="preserve">TEST BLOCKS </t>
  </si>
  <si>
    <t>2.3.2</t>
  </si>
  <si>
    <t>2.3.3</t>
  </si>
  <si>
    <t>2.3.4</t>
  </si>
  <si>
    <t>2.3.5</t>
  </si>
  <si>
    <t>2.3.5.1</t>
  </si>
  <si>
    <t>3.3.2.</t>
  </si>
  <si>
    <t>3.4.2</t>
  </si>
  <si>
    <t xml:space="preserve">BRICK REINFORCEMENT </t>
  </si>
  <si>
    <t xml:space="preserve">Brickwork in NFP clay bricks (14 Mpa nominal compressive strength) in Class II mortar </t>
  </si>
  <si>
    <t xml:space="preserve">0.6mm Thick Alumnium-Zinc AZ150 G550 painted Safintra SFLOK 700 AZ150 G550 Zincalume or equal approved interlocking roof sheeting fixed to timber purlins or rails and 0.60mm approved Z275 galvanised sheet steel accessories with silicon polyster finish on one side </t>
  </si>
  <si>
    <t>5.2.1</t>
  </si>
  <si>
    <t>5.2.2</t>
  </si>
  <si>
    <t>5.3.1</t>
  </si>
  <si>
    <t>5.4.2</t>
  </si>
  <si>
    <t>5.4.3</t>
  </si>
  <si>
    <t>5.4.4</t>
  </si>
  <si>
    <t>5.4.5</t>
  </si>
  <si>
    <t>5.4.6</t>
  </si>
  <si>
    <t>5.4.7</t>
  </si>
  <si>
    <t>5.4.8</t>
  </si>
  <si>
    <t>5.4.9</t>
  </si>
  <si>
    <t>5.4.10</t>
  </si>
  <si>
    <t>5.4.11</t>
  </si>
  <si>
    <t>5.4.12</t>
  </si>
  <si>
    <t>5.4.13</t>
  </si>
  <si>
    <t>5.4.14</t>
  </si>
  <si>
    <t>5.4.15</t>
  </si>
  <si>
    <t>5.5.1</t>
  </si>
  <si>
    <t>5.5.1.1</t>
  </si>
  <si>
    <t>5.5.1.2</t>
  </si>
  <si>
    <t>5.5.1.3</t>
  </si>
  <si>
    <t>5.5.1.4</t>
  </si>
  <si>
    <t>5.5.1.5</t>
  </si>
  <si>
    <t>Sawn softwood:</t>
  </si>
  <si>
    <t>Wrought softwood:</t>
  </si>
  <si>
    <t>6.2</t>
  </si>
  <si>
    <t>6.2.1</t>
  </si>
  <si>
    <t>6.2.2</t>
  </si>
  <si>
    <t>6.2.3</t>
  </si>
  <si>
    <t>6.3</t>
  </si>
  <si>
    <t>6.3.1</t>
  </si>
  <si>
    <t>7.2</t>
  </si>
  <si>
    <t>7.2.1</t>
  </si>
  <si>
    <t>7.3</t>
  </si>
  <si>
    <t>7.3.1</t>
  </si>
  <si>
    <t>7.4</t>
  </si>
  <si>
    <t>7.4.1</t>
  </si>
  <si>
    <t>7.5</t>
  </si>
  <si>
    <t>7.5.1</t>
  </si>
  <si>
    <t>8.1.2</t>
  </si>
  <si>
    <t>8.1.3</t>
  </si>
  <si>
    <t>8.1.4</t>
  </si>
  <si>
    <t>8.5.1</t>
  </si>
  <si>
    <t>8.5.1.1</t>
  </si>
  <si>
    <t>9.1</t>
  </si>
  <si>
    <t>9.1.1</t>
  </si>
  <si>
    <t xml:space="preserve">INTERNAL PLASTER </t>
  </si>
  <si>
    <t>10.1.3</t>
  </si>
  <si>
    <t>10.1.4</t>
  </si>
  <si>
    <t>10.1.5</t>
  </si>
  <si>
    <t>10.1.6</t>
  </si>
  <si>
    <t>5mm welded plate gutters</t>
  </si>
  <si>
    <t>10.2.4</t>
  </si>
  <si>
    <t>10.3.3</t>
  </si>
  <si>
    <t>10.4</t>
  </si>
  <si>
    <t>10.4.1</t>
  </si>
  <si>
    <t>10.4.2</t>
  </si>
  <si>
    <t>10.4.3</t>
  </si>
  <si>
    <t>10.4.4</t>
  </si>
  <si>
    <t>10.4.5</t>
  </si>
  <si>
    <t>10.4.6</t>
  </si>
  <si>
    <t>10.4.7</t>
  </si>
  <si>
    <t>10.4.8</t>
  </si>
  <si>
    <t>10.4.9</t>
  </si>
  <si>
    <t>11.1</t>
  </si>
  <si>
    <t>11.1.2</t>
  </si>
  <si>
    <t>11.1.3</t>
  </si>
  <si>
    <t>11.1.4</t>
  </si>
  <si>
    <t>11.1.5</t>
  </si>
  <si>
    <t>11.1.6</t>
  </si>
  <si>
    <t>11.2</t>
  </si>
  <si>
    <t>11.2.1</t>
  </si>
  <si>
    <t>11.2.2</t>
  </si>
  <si>
    <t>12.1.2</t>
  </si>
  <si>
    <t>12.2</t>
  </si>
  <si>
    <t>12.2.1</t>
  </si>
  <si>
    <t>12.3</t>
  </si>
  <si>
    <t>12.3.1</t>
  </si>
  <si>
    <t>12.4</t>
  </si>
  <si>
    <t>12.4.1</t>
  </si>
  <si>
    <t>12.5</t>
  </si>
  <si>
    <t>12.5.1</t>
  </si>
  <si>
    <t>12.5.2</t>
  </si>
  <si>
    <t>12.5.3</t>
  </si>
  <si>
    <t>12.5.4</t>
  </si>
  <si>
    <t>12.6</t>
  </si>
  <si>
    <t>12.6.1</t>
  </si>
  <si>
    <t>12.7</t>
  </si>
  <si>
    <t>12.7.1</t>
  </si>
  <si>
    <t>12.7.2</t>
  </si>
  <si>
    <t>SCHEDULE 3: PROVISIONAL SUMS</t>
  </si>
  <si>
    <t>3.6</t>
  </si>
  <si>
    <t>2.6</t>
  </si>
  <si>
    <t>2.7</t>
  </si>
  <si>
    <t>2.8</t>
  </si>
  <si>
    <t>2.9</t>
  </si>
  <si>
    <t>2.10</t>
  </si>
  <si>
    <t>2.11</t>
  </si>
  <si>
    <t>2.12</t>
  </si>
  <si>
    <t>NATIONAL ZOOLOGICAL GARDENS OF SOUTH AFRICA - PRETORIA</t>
  </si>
  <si>
    <t xml:space="preserve">REPTILE PARK - REPAIR AND RENOVATIONS </t>
  </si>
  <si>
    <t>SCHEDULE 2: SUMMARY OF BUILDING WORKS</t>
  </si>
  <si>
    <t>Allow for 70 000l water storage bladder to temporarily store water from 67000l tank during period of construction</t>
  </si>
  <si>
    <t>67 000l Fish Water Tank &amp; Temporary Water Storage</t>
  </si>
  <si>
    <t>c) Additional testing as required by the Employer's Agent</t>
  </si>
  <si>
    <t>ROOF SKYLIGHTS</t>
  </si>
  <si>
    <t>Check, inspect, service, repair and replace warn out rubber seals alumnium frame, close leakes by applying SIKASIL or equal approved sealant around the frame, make good concrete cracking and leave in good working order</t>
  </si>
  <si>
    <t>PROVISIONAL SUMS</t>
  </si>
  <si>
    <t>Provide the sum of R150 000.00 (One Hundred and Fifty Thousand Rands) for Air-conditioning Installation complete including issuing of certificate of compliance</t>
  </si>
  <si>
    <t>PAINTWORK, ETC TO PREVIOUSLY PAINTED WORK</t>
  </si>
  <si>
    <t>SEALING OF EXISTING ROOF</t>
  </si>
  <si>
    <t>Roof sealing</t>
  </si>
  <si>
    <t xml:space="preserve">Purpose made heavy duty steel frame size 2 350 x 2 100mm high with two single leaf door sizes 850 x 2 100mm high and 1 500 x 2 100mm high with and including laminated view panel per leaf (450 x 600mm high), ironmongery, rebated frame suitable for one brick wall </t>
  </si>
  <si>
    <t>Allow for testing and guarantee on completion of the works</t>
  </si>
  <si>
    <t>2.1.13.4</t>
  </si>
  <si>
    <t>2.1.13.5</t>
  </si>
  <si>
    <t>Carefully examine existing entire roof area, locate leaks with particular attention given to roof leaks where marks are visible on walls and ceilings, locate holes, solder, replace defective screws using longer screws where necessary and leave in good order</t>
  </si>
  <si>
    <t>Making and testing 150 x 150 x 150mm concrete strength test cube and submit report to the Representative/Agent (only successful tests will be paid for)</t>
  </si>
  <si>
    <t>One coat 1:4 Cement plaster finished to a smooth surface steel trowel float on brickwork</t>
  </si>
  <si>
    <t>Provide the sum of R10,000.00 (Ten Thousand Rands) for taking out and replacement of signage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</si>
</sst>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2">
    <numFmt numFmtId="44" formatCode="_-&quot;R&quot;* #,##0.00_-;\-&quot;R&quot;* #,##0.00_-;_-&quot;R&quot;* &quot;-&quot;??_-;_-@_-"/>
    <numFmt numFmtId="43" formatCode="_-* #,##0.00_-;\-* #,##0.00_-;_-* &quot;-&quot;??_-;_-@_-"/>
    <numFmt numFmtId="164" formatCode="_ &quot;R&quot;\ * #,##0.00_ ;_ &quot;R&quot;\ * \-#,##0.00_ ;_ &quot;R&quot;\ * &quot;-&quot;??_ ;_ @_ "/>
    <numFmt numFmtId="165" formatCode="_ [$R-1C09]\ * #,##0.00_ ;_ [$R-1C09]\ * \-#,##0.00_ ;_ [$R-1C09]\ * &quot;-&quot;??_ ;_ @_ "/>
    <numFmt numFmtId="166" formatCode="_ * #,##0.00_ ;_ * \-#,##0.00_ ;_ * &quot;-&quot;??_ ;_ @_ "/>
    <numFmt numFmtId="167" formatCode="&quot;R&quot;\ #,##0.00"/>
    <numFmt numFmtId="168" formatCode="&quot;R &quot;\ #,##0.00_);\(&quot;R &quot;\ #,##0.00\)"/>
    <numFmt numFmtId="169" formatCode="&quot;R&quot;#,##0.00"/>
    <numFmt numFmtId="170" formatCode="_(* #,##0.00_);_(* \(#,##0.00\);_(* &quot;-&quot;??_);_(@_)"/>
    <numFmt numFmtId="171" formatCode="&quot;R&quot;#,##0.00_);\(&quot;R&quot;#,##0.00\)"/>
    <numFmt numFmtId="172" formatCode="0.0"/>
    <numFmt numFmtId="173" formatCode="_(\R* #,##0.00_);_(\R* \(#,##0.00\);_(\R* &quot;-&quot;_);_(@_)"/>
  </numFmts>
  <fonts count="29" x14ac:knownFonts="1">
    <font>
      <sz val="11"/>
      <color theme="1"/>
      <name val="Calibri"/>
      <family val="2"/>
      <scheme val="minor"/>
    </font>
    <font>
      <sz val="11"/>
      <color theme="1"/>
      <name val="Calibri"/>
      <family val="2"/>
      <scheme val="minor"/>
    </font>
    <font>
      <sz val="10"/>
      <name val="Arial"/>
      <family val="2"/>
    </font>
    <font>
      <b/>
      <sz val="16"/>
      <name val="Arial"/>
      <family val="2"/>
    </font>
    <font>
      <sz val="16"/>
      <name val="Arial"/>
      <family val="2"/>
    </font>
    <font>
      <b/>
      <sz val="11"/>
      <name val="Arial"/>
      <family val="2"/>
    </font>
    <font>
      <sz val="11"/>
      <name val="Arial"/>
      <family val="2"/>
    </font>
    <font>
      <b/>
      <sz val="11"/>
      <color rgb="FFFF0000"/>
      <name val="Arial"/>
      <family val="2"/>
    </font>
    <font>
      <b/>
      <u/>
      <sz val="11"/>
      <name val="Arial"/>
      <family val="2"/>
    </font>
    <font>
      <sz val="11"/>
      <color theme="0"/>
      <name val="Arial"/>
      <family val="2"/>
    </font>
    <font>
      <b/>
      <sz val="14"/>
      <name val="Arial"/>
      <family val="2"/>
    </font>
    <font>
      <sz val="11"/>
      <color rgb="FFFF0000"/>
      <name val="Arial"/>
      <family val="2"/>
    </font>
    <font>
      <u/>
      <sz val="11"/>
      <name val="Arial"/>
      <family val="2"/>
    </font>
    <font>
      <sz val="11"/>
      <color theme="1"/>
      <name val="Arial"/>
      <family val="2"/>
    </font>
    <font>
      <b/>
      <sz val="10"/>
      <name val="Arial"/>
      <family val="2"/>
    </font>
    <font>
      <b/>
      <sz val="12"/>
      <name val="Arial"/>
      <family val="2"/>
    </font>
    <font>
      <b/>
      <i/>
      <sz val="14"/>
      <name val="Arial"/>
      <family val="2"/>
    </font>
    <font>
      <sz val="14"/>
      <name val="Arial"/>
      <family val="2"/>
    </font>
    <font>
      <sz val="10"/>
      <color theme="1"/>
      <name val="Arial"/>
      <family val="2"/>
    </font>
    <font>
      <b/>
      <u/>
      <sz val="10"/>
      <color theme="1"/>
      <name val="Arial"/>
      <family val="2"/>
    </font>
    <font>
      <b/>
      <sz val="10"/>
      <color theme="1"/>
      <name val="Arial"/>
      <family val="2"/>
    </font>
    <font>
      <b/>
      <i/>
      <sz val="11"/>
      <name val="Arial"/>
      <family val="2"/>
    </font>
    <font>
      <b/>
      <u/>
      <sz val="10"/>
      <name val="Arial"/>
      <family val="2"/>
    </font>
    <font>
      <sz val="10"/>
      <color indexed="8"/>
      <name val="Arial"/>
      <family val="2"/>
    </font>
    <font>
      <sz val="10"/>
      <name val="Arial"/>
    </font>
    <font>
      <vertAlign val="superscript"/>
      <sz val="11"/>
      <color theme="1"/>
      <name val="Arial"/>
      <family val="2"/>
    </font>
    <font>
      <b/>
      <sz val="8"/>
      <color indexed="8"/>
      <name val="Segoe UI"/>
      <family val="2"/>
    </font>
    <font>
      <sz val="8"/>
      <color indexed="8"/>
      <name val="Segoe UI"/>
      <family val="2"/>
    </font>
    <font>
      <sz val="10"/>
      <color rgb="FFFF0000"/>
      <name val="Arial"/>
      <family val="2"/>
    </font>
  </fonts>
  <fills count="8">
    <fill>
      <patternFill patternType="none"/>
    </fill>
    <fill>
      <patternFill patternType="gray125"/>
    </fill>
    <fill>
      <patternFill patternType="solid">
        <fgColor theme="4" tint="0.79998168889431442"/>
        <bgColor indexed="64"/>
      </patternFill>
    </fill>
    <fill>
      <patternFill patternType="solid">
        <fgColor rgb="FFFFFF00"/>
        <bgColor indexed="64"/>
      </patternFill>
    </fill>
    <fill>
      <patternFill patternType="solid">
        <fgColor theme="0"/>
        <bgColor indexed="64"/>
      </patternFill>
    </fill>
    <fill>
      <patternFill patternType="solid">
        <fgColor theme="0"/>
        <bgColor indexed="8"/>
      </patternFill>
    </fill>
    <fill>
      <patternFill patternType="solid">
        <fgColor theme="4" tint="0.79998168889431442"/>
        <bgColor indexed="8"/>
      </patternFill>
    </fill>
    <fill>
      <patternFill patternType="solid">
        <fgColor rgb="FFFFFFFF"/>
        <bgColor rgb="FFFFFFFF"/>
      </patternFill>
    </fill>
  </fills>
  <borders count="55">
    <border>
      <left/>
      <right/>
      <top/>
      <bottom/>
      <diagonal/>
    </border>
    <border>
      <left style="thin">
        <color auto="1"/>
      </left>
      <right/>
      <top style="thin">
        <color auto="1"/>
      </top>
      <bottom/>
      <diagonal/>
    </border>
    <border>
      <left/>
      <right/>
      <top style="thin">
        <color indexed="64"/>
      </top>
      <bottom/>
      <diagonal/>
    </border>
    <border>
      <left/>
      <right style="thin">
        <color indexed="64"/>
      </right>
      <top style="thin">
        <color indexed="64"/>
      </top>
      <bottom/>
      <diagonal/>
    </border>
    <border>
      <left style="thin">
        <color auto="1"/>
      </left>
      <right/>
      <top/>
      <bottom/>
      <diagonal/>
    </border>
    <border>
      <left/>
      <right style="thin">
        <color indexed="64"/>
      </right>
      <top/>
      <bottom/>
      <diagonal/>
    </border>
    <border>
      <left style="thin">
        <color auto="1"/>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top/>
      <bottom style="thin">
        <color indexed="8"/>
      </bottom>
      <diagonal/>
    </border>
    <border>
      <left style="thin">
        <color indexed="8"/>
      </left>
      <right style="thin">
        <color indexed="8"/>
      </right>
      <top style="thin">
        <color indexed="8"/>
      </top>
      <bottom/>
      <diagonal/>
    </border>
    <border>
      <left/>
      <right style="thin">
        <color indexed="8"/>
      </right>
      <top style="thin">
        <color indexed="8"/>
      </top>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style="thin">
        <color indexed="8"/>
      </left>
      <right style="thin">
        <color indexed="8"/>
      </right>
      <top/>
      <bottom/>
      <diagonal/>
    </border>
    <border>
      <left/>
      <right style="thin">
        <color indexed="8"/>
      </right>
      <top/>
      <bottom/>
      <diagonal/>
    </border>
    <border>
      <left style="thin">
        <color indexed="8"/>
      </left>
      <right/>
      <top/>
      <bottom/>
      <diagonal/>
    </border>
    <border>
      <left style="thin">
        <color indexed="8"/>
      </left>
      <right/>
      <top style="thin">
        <color indexed="8"/>
      </top>
      <bottom/>
      <diagonal/>
    </border>
    <border>
      <left/>
      <right/>
      <top style="thin">
        <color indexed="8"/>
      </top>
      <bottom/>
      <diagonal/>
    </border>
    <border>
      <left style="thin">
        <color indexed="8"/>
      </left>
      <right style="thin">
        <color indexed="8"/>
      </right>
      <top style="thin">
        <color indexed="64"/>
      </top>
      <bottom/>
      <diagonal/>
    </border>
    <border>
      <left style="thin">
        <color indexed="8"/>
      </left>
      <right/>
      <top/>
      <bottom style="thin">
        <color indexed="8"/>
      </bottom>
      <diagonal/>
    </border>
    <border>
      <left style="thin">
        <color indexed="8"/>
      </left>
      <right style="thin">
        <color indexed="8"/>
      </right>
      <top/>
      <bottom style="thin">
        <color indexed="64"/>
      </bottom>
      <diagonal/>
    </border>
    <border>
      <left style="thin">
        <color indexed="8"/>
      </left>
      <right style="thin">
        <color indexed="8"/>
      </right>
      <top style="thin">
        <color indexed="8"/>
      </top>
      <bottom/>
      <diagonal/>
    </border>
    <border>
      <left/>
      <right style="thin">
        <color indexed="8"/>
      </right>
      <top style="thin">
        <color indexed="8"/>
      </top>
      <bottom/>
      <diagonal/>
    </border>
    <border>
      <left style="thin">
        <color indexed="8"/>
      </left>
      <right/>
      <top style="thin">
        <color indexed="8"/>
      </top>
      <bottom/>
      <diagonal/>
    </border>
    <border>
      <left/>
      <right/>
      <top style="thin">
        <color indexed="8"/>
      </top>
      <bottom/>
      <diagonal/>
    </border>
    <border>
      <left style="thin">
        <color indexed="8"/>
      </left>
      <right style="thin">
        <color indexed="64"/>
      </right>
      <top style="thin">
        <color indexed="8"/>
      </top>
      <bottom/>
      <diagonal/>
    </border>
    <border>
      <left style="thin">
        <color indexed="8"/>
      </left>
      <right style="thin">
        <color indexed="64"/>
      </right>
      <top/>
      <bottom style="thin">
        <color indexed="64"/>
      </bottom>
      <diagonal/>
    </border>
    <border>
      <left style="thin">
        <color indexed="64"/>
      </left>
      <right style="thin">
        <color indexed="8"/>
      </right>
      <top style="thin">
        <color indexed="64"/>
      </top>
      <bottom/>
      <diagonal/>
    </border>
    <border>
      <left style="thin">
        <color indexed="64"/>
      </left>
      <right style="thin">
        <color indexed="8"/>
      </right>
      <top/>
      <bottom/>
      <diagonal/>
    </border>
    <border>
      <left style="thin">
        <color indexed="64"/>
      </left>
      <right style="thin">
        <color indexed="8"/>
      </right>
      <top/>
      <bottom style="thin">
        <color indexed="64"/>
      </bottom>
      <diagonal/>
    </border>
    <border>
      <left style="thin">
        <color indexed="64"/>
      </left>
      <right/>
      <top/>
      <bottom/>
      <diagonal/>
    </border>
    <border>
      <left style="thin">
        <color indexed="64"/>
      </left>
      <right style="thin">
        <color indexed="8"/>
      </right>
      <top style="thin">
        <color indexed="64"/>
      </top>
      <bottom style="thin">
        <color indexed="64"/>
      </bottom>
      <diagonal/>
    </border>
    <border>
      <left style="thin">
        <color indexed="64"/>
      </left>
      <right style="thin">
        <color indexed="64"/>
      </right>
      <top/>
      <bottom style="dotted">
        <color indexed="64"/>
      </bottom>
      <diagonal/>
    </border>
    <border>
      <left/>
      <right style="thin">
        <color indexed="8"/>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top/>
      <bottom/>
      <diagonal/>
    </border>
    <border>
      <left style="thin">
        <color indexed="64"/>
      </left>
      <right style="medium">
        <color indexed="64"/>
      </right>
      <top/>
      <bottom/>
      <diagonal/>
    </border>
    <border>
      <left style="medium">
        <color indexed="64"/>
      </left>
      <right style="thin">
        <color indexed="64"/>
      </right>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top/>
      <bottom style="thin">
        <color indexed="64"/>
      </bottom>
      <diagonal/>
    </border>
  </borders>
  <cellStyleXfs count="15">
    <xf numFmtId="0" fontId="0" fillId="0" borderId="0"/>
    <xf numFmtId="166" fontId="1" fillId="0" borderId="0" applyFont="0" applyFill="0" applyBorder="0" applyAlignment="0" applyProtection="0"/>
    <xf numFmtId="0" fontId="2" fillId="0" borderId="0"/>
    <xf numFmtId="43" fontId="2" fillId="0" borderId="0" applyFont="0" applyFill="0" applyBorder="0" applyAlignment="0" applyProtection="0"/>
    <xf numFmtId="44" fontId="2" fillId="0" borderId="0" applyFont="0" applyFill="0" applyBorder="0" applyAlignment="0" applyProtection="0"/>
    <xf numFmtId="9" fontId="2" fillId="0" borderId="0" applyFont="0" applyFill="0" applyBorder="0" applyAlignment="0" applyProtection="0"/>
    <xf numFmtId="0" fontId="2" fillId="0" borderId="0"/>
    <xf numFmtId="170" fontId="2" fillId="0" borderId="0" applyFont="0" applyFill="0" applyBorder="0" applyAlignment="0" applyProtection="0"/>
    <xf numFmtId="43" fontId="1" fillId="0" borderId="0" applyFont="0" applyFill="0" applyBorder="0" applyAlignment="0" applyProtection="0"/>
    <xf numFmtId="166" fontId="2" fillId="0" borderId="0" applyFont="0" applyFill="0" applyBorder="0" applyAlignment="0" applyProtection="0"/>
    <xf numFmtId="0" fontId="23" fillId="0" borderId="0"/>
    <xf numFmtId="0" fontId="24" fillId="0" borderId="0"/>
    <xf numFmtId="164" fontId="24" fillId="0" borderId="0" applyFont="0" applyFill="0" applyBorder="0" applyAlignment="0" applyProtection="0"/>
    <xf numFmtId="166" fontId="24" fillId="0" borderId="0" applyFont="0" applyFill="0" applyBorder="0" applyAlignment="0" applyProtection="0"/>
    <xf numFmtId="0" fontId="23" fillId="0" borderId="0"/>
  </cellStyleXfs>
  <cellXfs count="399">
    <xf numFmtId="0" fontId="0" fillId="0" borderId="0" xfId="0"/>
    <xf numFmtId="0" fontId="4" fillId="0" borderId="0" xfId="2" applyFont="1" applyAlignment="1">
      <alignment vertical="center"/>
    </xf>
    <xf numFmtId="0" fontId="3" fillId="0" borderId="4" xfId="2" applyFont="1" applyBorder="1" applyAlignment="1">
      <alignment horizontal="center" vertical="center"/>
    </xf>
    <xf numFmtId="0" fontId="3" fillId="0" borderId="0" xfId="2" applyFont="1" applyBorder="1" applyAlignment="1">
      <alignment horizontal="center" vertical="center"/>
    </xf>
    <xf numFmtId="164" fontId="3" fillId="0" borderId="5" xfId="2" applyNumberFormat="1" applyFont="1" applyBorder="1" applyAlignment="1">
      <alignment horizontal="center" vertical="center"/>
    </xf>
    <xf numFmtId="0" fontId="3" fillId="0" borderId="4" xfId="2" applyFont="1" applyBorder="1" applyAlignment="1">
      <alignment vertical="center"/>
    </xf>
    <xf numFmtId="0" fontId="3" fillId="0" borderId="0" xfId="2" applyFont="1" applyBorder="1" applyAlignment="1">
      <alignment vertical="center"/>
    </xf>
    <xf numFmtId="0" fontId="4" fillId="0" borderId="0" xfId="2" applyFont="1" applyBorder="1" applyAlignment="1">
      <alignment vertical="center"/>
    </xf>
    <xf numFmtId="0" fontId="6" fillId="0" borderId="6" xfId="2" applyFont="1" applyBorder="1" applyAlignment="1">
      <alignment vertical="center"/>
    </xf>
    <xf numFmtId="0" fontId="6" fillId="0" borderId="7" xfId="2" applyFont="1" applyBorder="1" applyAlignment="1">
      <alignment vertical="center"/>
    </xf>
    <xf numFmtId="0" fontId="6" fillId="0" borderId="0" xfId="2" applyFont="1" applyAlignment="1">
      <alignment vertical="center"/>
    </xf>
    <xf numFmtId="0" fontId="6" fillId="2" borderId="4" xfId="2" applyFont="1" applyFill="1" applyBorder="1" applyAlignment="1">
      <alignment vertical="center"/>
    </xf>
    <xf numFmtId="0" fontId="6" fillId="2" borderId="1" xfId="2" applyFont="1" applyFill="1" applyBorder="1" applyAlignment="1">
      <alignment vertical="center"/>
    </xf>
    <xf numFmtId="0" fontId="6" fillId="2" borderId="2" xfId="2" applyFont="1" applyFill="1" applyBorder="1" applyAlignment="1">
      <alignment vertical="center"/>
    </xf>
    <xf numFmtId="0" fontId="6" fillId="2" borderId="3" xfId="2" applyFont="1" applyFill="1" applyBorder="1" applyAlignment="1">
      <alignment vertical="center"/>
    </xf>
    <xf numFmtId="0" fontId="5" fillId="2" borderId="9" xfId="2" applyFont="1" applyFill="1" applyBorder="1" applyAlignment="1">
      <alignment horizontal="center" vertical="center"/>
    </xf>
    <xf numFmtId="0" fontId="5" fillId="2" borderId="4" xfId="2" applyFont="1" applyFill="1" applyBorder="1" applyAlignment="1">
      <alignment vertical="center"/>
    </xf>
    <xf numFmtId="0" fontId="5" fillId="2" borderId="0" xfId="2" applyFont="1" applyFill="1" applyBorder="1" applyAlignment="1">
      <alignment vertical="center"/>
    </xf>
    <xf numFmtId="0" fontId="6" fillId="2" borderId="0" xfId="2" applyFont="1" applyFill="1" applyBorder="1" applyAlignment="1">
      <alignment vertical="center"/>
    </xf>
    <xf numFmtId="0" fontId="5" fillId="2" borderId="5" xfId="2" applyFont="1" applyFill="1" applyBorder="1" applyAlignment="1">
      <alignment horizontal="center" vertical="center"/>
    </xf>
    <xf numFmtId="0" fontId="5" fillId="2" borderId="10" xfId="2" applyFont="1" applyFill="1" applyBorder="1" applyAlignment="1">
      <alignment horizontal="right" vertical="center"/>
    </xf>
    <xf numFmtId="0" fontId="6" fillId="2" borderId="6" xfId="2" applyFont="1" applyFill="1" applyBorder="1" applyAlignment="1">
      <alignment vertical="center"/>
    </xf>
    <xf numFmtId="0" fontId="6" fillId="2" borderId="7" xfId="2" applyFont="1" applyFill="1" applyBorder="1" applyAlignment="1">
      <alignment vertical="center"/>
    </xf>
    <xf numFmtId="0" fontId="6" fillId="2" borderId="8" xfId="2" applyFont="1" applyFill="1" applyBorder="1" applyAlignment="1">
      <alignment horizontal="center" vertical="center"/>
    </xf>
    <xf numFmtId="0" fontId="5" fillId="2" borderId="11" xfId="2" applyFont="1" applyFill="1" applyBorder="1" applyAlignment="1">
      <alignment horizontal="center" vertical="center"/>
    </xf>
    <xf numFmtId="0" fontId="6" fillId="0" borderId="4" xfId="2" applyFont="1" applyBorder="1" applyAlignment="1">
      <alignment vertical="center"/>
    </xf>
    <xf numFmtId="0" fontId="6" fillId="0" borderId="0" xfId="2" applyFont="1" applyBorder="1" applyAlignment="1">
      <alignment vertical="center"/>
    </xf>
    <xf numFmtId="0" fontId="6" fillId="0" borderId="5" xfId="2" applyFont="1" applyBorder="1" applyAlignment="1">
      <alignment horizontal="center" vertical="center"/>
    </xf>
    <xf numFmtId="0" fontId="5" fillId="0" borderId="9" xfId="2" applyFont="1" applyBorder="1" applyAlignment="1">
      <alignment horizontal="center" vertical="center"/>
    </xf>
    <xf numFmtId="0" fontId="5" fillId="0" borderId="4" xfId="2" applyFont="1" applyBorder="1" applyAlignment="1">
      <alignment vertical="center"/>
    </xf>
    <xf numFmtId="0" fontId="5" fillId="0" borderId="5" xfId="2" applyFont="1" applyBorder="1" applyAlignment="1">
      <alignment horizontal="center" vertical="center" wrapText="1"/>
    </xf>
    <xf numFmtId="165" fontId="5" fillId="0" borderId="10" xfId="3" applyNumberFormat="1" applyFont="1" applyBorder="1" applyAlignment="1">
      <alignment vertical="center"/>
    </xf>
    <xf numFmtId="0" fontId="5" fillId="0" borderId="0" xfId="2" applyFont="1" applyAlignment="1">
      <alignment vertical="center"/>
    </xf>
    <xf numFmtId="165" fontId="6" fillId="0" borderId="10" xfId="2" applyNumberFormat="1" applyFont="1" applyBorder="1" applyAlignment="1">
      <alignment vertical="center"/>
    </xf>
    <xf numFmtId="165" fontId="6" fillId="0" borderId="10" xfId="3" applyNumberFormat="1" applyFont="1" applyBorder="1" applyAlignment="1">
      <alignment vertical="center"/>
    </xf>
    <xf numFmtId="0" fontId="6" fillId="0" borderId="5" xfId="2" applyFont="1" applyBorder="1" applyAlignment="1">
      <alignment vertical="center"/>
    </xf>
    <xf numFmtId="165" fontId="6" fillId="0" borderId="10" xfId="3" applyNumberFormat="1" applyFont="1" applyFill="1" applyBorder="1" applyAlignment="1">
      <alignment vertical="center"/>
    </xf>
    <xf numFmtId="0" fontId="7" fillId="0" borderId="4" xfId="2" applyFont="1" applyBorder="1" applyAlignment="1">
      <alignment vertical="center"/>
    </xf>
    <xf numFmtId="0" fontId="8" fillId="0" borderId="6" xfId="2" applyFont="1" applyBorder="1" applyAlignment="1">
      <alignment vertical="center"/>
    </xf>
    <xf numFmtId="0" fontId="6" fillId="0" borderId="8" xfId="2" applyFont="1" applyBorder="1" applyAlignment="1">
      <alignment vertical="center"/>
    </xf>
    <xf numFmtId="0" fontId="5" fillId="2" borderId="1" xfId="2" applyFont="1" applyFill="1" applyBorder="1" applyAlignment="1">
      <alignment vertical="center"/>
    </xf>
    <xf numFmtId="0" fontId="5" fillId="2" borderId="2" xfId="2" applyFont="1" applyFill="1" applyBorder="1" applyAlignment="1">
      <alignment vertical="center"/>
    </xf>
    <xf numFmtId="165" fontId="5" fillId="2" borderId="9" xfId="4" applyNumberFormat="1" applyFont="1" applyFill="1" applyBorder="1" applyAlignment="1">
      <alignment horizontal="right" vertical="center"/>
    </xf>
    <xf numFmtId="0" fontId="5" fillId="0" borderId="0" xfId="2" applyFont="1" applyBorder="1" applyAlignment="1">
      <alignment vertical="center"/>
    </xf>
    <xf numFmtId="165" fontId="5" fillId="0" borderId="10" xfId="4" applyNumberFormat="1" applyFont="1" applyBorder="1" applyAlignment="1">
      <alignment horizontal="right" vertical="center"/>
    </xf>
    <xf numFmtId="9" fontId="9" fillId="0" borderId="0" xfId="5" applyFont="1" applyBorder="1" applyAlignment="1">
      <alignment vertical="center"/>
    </xf>
    <xf numFmtId="0" fontId="9" fillId="0" borderId="0" xfId="2" applyFont="1" applyBorder="1" applyAlignment="1">
      <alignment vertical="center"/>
    </xf>
    <xf numFmtId="165" fontId="5" fillId="0" borderId="11" xfId="4" applyNumberFormat="1" applyFont="1" applyBorder="1" applyAlignment="1">
      <alignment horizontal="right" vertical="center"/>
    </xf>
    <xf numFmtId="0" fontId="9" fillId="2" borderId="0" xfId="2" applyFont="1" applyFill="1" applyBorder="1" applyAlignment="1">
      <alignment vertical="center"/>
    </xf>
    <xf numFmtId="165" fontId="5" fillId="2" borderId="10" xfId="4" applyNumberFormat="1" applyFont="1" applyFill="1" applyBorder="1" applyAlignment="1">
      <alignment horizontal="right" vertical="center"/>
    </xf>
    <xf numFmtId="0" fontId="6" fillId="2" borderId="5" xfId="2" applyFont="1" applyFill="1" applyBorder="1" applyAlignment="1">
      <alignment vertical="center"/>
    </xf>
    <xf numFmtId="165" fontId="5" fillId="2" borderId="12" xfId="4" applyNumberFormat="1" applyFont="1" applyFill="1" applyBorder="1" applyAlignment="1">
      <alignment horizontal="right" vertical="center"/>
    </xf>
    <xf numFmtId="164" fontId="6" fillId="0" borderId="12" xfId="2" applyNumberFormat="1" applyFont="1" applyBorder="1" applyAlignment="1">
      <alignment vertical="center"/>
    </xf>
    <xf numFmtId="164" fontId="6" fillId="3" borderId="0" xfId="2" applyNumberFormat="1" applyFont="1" applyFill="1" applyAlignment="1">
      <alignment vertical="center"/>
    </xf>
    <xf numFmtId="164" fontId="6" fillId="0" borderId="0" xfId="2" applyNumberFormat="1" applyFont="1" applyAlignment="1">
      <alignment vertical="center"/>
    </xf>
    <xf numFmtId="0" fontId="10" fillId="0" borderId="0" xfId="2" applyFont="1" applyBorder="1" applyAlignment="1">
      <alignment vertical="center"/>
    </xf>
    <xf numFmtId="0" fontId="6" fillId="4" borderId="0" xfId="2" applyFont="1" applyFill="1" applyBorder="1" applyAlignment="1" applyProtection="1">
      <alignment vertical="center"/>
    </xf>
    <xf numFmtId="0" fontId="6" fillId="4" borderId="0" xfId="2" applyFont="1" applyFill="1" applyBorder="1" applyAlignment="1" applyProtection="1">
      <alignment horizontal="center" vertical="center"/>
    </xf>
    <xf numFmtId="166" fontId="6" fillId="4" borderId="0" xfId="1" applyFont="1" applyFill="1" applyBorder="1" applyAlignment="1" applyProtection="1">
      <alignment horizontal="center" vertical="center"/>
    </xf>
    <xf numFmtId="167" fontId="6" fillId="4" borderId="0" xfId="2" applyNumberFormat="1" applyFont="1" applyFill="1" applyBorder="1" applyAlignment="1" applyProtection="1">
      <alignment horizontal="right" vertical="center"/>
    </xf>
    <xf numFmtId="166" fontId="6" fillId="4" borderId="0" xfId="1" applyFont="1" applyFill="1" applyAlignment="1" applyProtection="1">
      <alignment vertical="center"/>
    </xf>
    <xf numFmtId="0" fontId="6" fillId="4" borderId="0" xfId="2" applyFont="1" applyFill="1" applyAlignment="1" applyProtection="1">
      <alignment vertical="center"/>
    </xf>
    <xf numFmtId="0" fontId="5" fillId="4" borderId="0" xfId="2" applyFont="1" applyFill="1" applyBorder="1" applyAlignment="1" applyProtection="1">
      <alignment vertical="center"/>
    </xf>
    <xf numFmtId="0" fontId="8" fillId="4" borderId="0" xfId="2" applyFont="1" applyFill="1" applyAlignment="1" applyProtection="1">
      <alignment vertical="center"/>
    </xf>
    <xf numFmtId="0" fontId="5" fillId="2" borderId="14" xfId="2" applyFont="1" applyFill="1" applyBorder="1" applyAlignment="1" applyProtection="1">
      <alignment horizontal="center" vertical="center"/>
    </xf>
    <xf numFmtId="0" fontId="5" fillId="2" borderId="15" xfId="2" applyFont="1" applyFill="1" applyBorder="1" applyAlignment="1" applyProtection="1">
      <alignment horizontal="center" vertical="center"/>
    </xf>
    <xf numFmtId="0" fontId="5" fillId="2" borderId="16" xfId="2" applyFont="1" applyFill="1" applyBorder="1" applyAlignment="1" applyProtection="1">
      <alignment horizontal="center" vertical="center"/>
    </xf>
    <xf numFmtId="0" fontId="5" fillId="2" borderId="17" xfId="2" applyFont="1" applyFill="1" applyBorder="1" applyAlignment="1" applyProtection="1">
      <alignment horizontal="center" vertical="center"/>
    </xf>
    <xf numFmtId="0" fontId="5" fillId="4" borderId="18" xfId="2" applyFont="1" applyFill="1" applyBorder="1" applyAlignment="1" applyProtection="1">
      <alignment horizontal="center" vertical="center"/>
    </xf>
    <xf numFmtId="0" fontId="6" fillId="4" borderId="19" xfId="2" applyFont="1" applyFill="1" applyBorder="1" applyAlignment="1" applyProtection="1">
      <alignment vertical="center"/>
    </xf>
    <xf numFmtId="166" fontId="6" fillId="4" borderId="19" xfId="1" applyFont="1" applyFill="1" applyBorder="1" applyAlignment="1" applyProtection="1">
      <alignment vertical="center"/>
    </xf>
    <xf numFmtId="167" fontId="6" fillId="4" borderId="19" xfId="2" applyNumberFormat="1" applyFont="1" applyFill="1" applyBorder="1" applyAlignment="1" applyProtection="1">
      <alignment horizontal="right" vertical="center"/>
    </xf>
    <xf numFmtId="0" fontId="6" fillId="4" borderId="20" xfId="2" applyFont="1" applyFill="1" applyBorder="1" applyAlignment="1" applyProtection="1">
      <alignment horizontal="center" vertical="center"/>
    </xf>
    <xf numFmtId="0" fontId="8" fillId="4" borderId="19" xfId="2" applyFont="1" applyFill="1" applyBorder="1" applyAlignment="1" applyProtection="1">
      <alignment vertical="center"/>
    </xf>
    <xf numFmtId="0" fontId="6" fillId="4" borderId="18" xfId="2" applyFont="1" applyFill="1" applyBorder="1" applyAlignment="1" applyProtection="1">
      <alignment horizontal="center" vertical="center"/>
    </xf>
    <xf numFmtId="0" fontId="8" fillId="4" borderId="19" xfId="2" applyFont="1" applyFill="1" applyBorder="1" applyAlignment="1" applyProtection="1">
      <alignment horizontal="left" vertical="center"/>
    </xf>
    <xf numFmtId="0" fontId="6" fillId="0" borderId="19" xfId="2" applyFont="1" applyFill="1" applyBorder="1" applyAlignment="1" applyProtection="1">
      <alignment vertical="center"/>
    </xf>
    <xf numFmtId="0" fontId="6" fillId="0" borderId="19" xfId="2" applyFont="1" applyFill="1" applyBorder="1" applyAlignment="1" applyProtection="1">
      <alignment horizontal="center" vertical="center"/>
    </xf>
    <xf numFmtId="166" fontId="6" fillId="4" borderId="19" xfId="1" applyFont="1" applyFill="1" applyBorder="1" applyAlignment="1" applyProtection="1">
      <alignment horizontal="center" vertical="center"/>
    </xf>
    <xf numFmtId="166" fontId="11" fillId="4" borderId="0" xfId="1" applyFont="1" applyFill="1" applyAlignment="1" applyProtection="1">
      <alignment vertical="center"/>
    </xf>
    <xf numFmtId="0" fontId="11" fillId="4" borderId="0" xfId="2" applyFont="1" applyFill="1" applyAlignment="1" applyProtection="1">
      <alignment vertical="center"/>
    </xf>
    <xf numFmtId="0" fontId="6" fillId="4" borderId="19" xfId="2" applyFont="1" applyFill="1" applyBorder="1" applyAlignment="1" applyProtection="1">
      <alignment horizontal="left" vertical="center"/>
    </xf>
    <xf numFmtId="168" fontId="6" fillId="4" borderId="19" xfId="2" applyNumberFormat="1" applyFont="1" applyFill="1" applyBorder="1" applyAlignment="1" applyProtection="1">
      <alignment vertical="center"/>
    </xf>
    <xf numFmtId="0" fontId="6" fillId="4" borderId="19" xfId="2" applyFont="1" applyFill="1" applyBorder="1" applyAlignment="1" applyProtection="1">
      <alignment horizontal="center" vertical="center"/>
    </xf>
    <xf numFmtId="0" fontId="6" fillId="4" borderId="18" xfId="2" applyFont="1" applyFill="1" applyBorder="1" applyAlignment="1" applyProtection="1">
      <alignment vertical="center"/>
    </xf>
    <xf numFmtId="0" fontId="6" fillId="4" borderId="19" xfId="2" applyFont="1" applyFill="1" applyBorder="1" applyAlignment="1" applyProtection="1">
      <alignment horizontal="justify" vertical="center" wrapText="1"/>
    </xf>
    <xf numFmtId="168" fontId="6" fillId="4" borderId="19" xfId="2" applyNumberFormat="1" applyFont="1" applyFill="1" applyBorder="1" applyAlignment="1" applyProtection="1">
      <alignment horizontal="center" vertical="center"/>
    </xf>
    <xf numFmtId="0" fontId="12" fillId="4" borderId="19" xfId="2" applyFont="1" applyFill="1" applyBorder="1" applyAlignment="1" applyProtection="1">
      <alignment horizontal="left" vertical="center"/>
    </xf>
    <xf numFmtId="2" fontId="5" fillId="4" borderId="0" xfId="2" applyNumberFormat="1" applyFont="1" applyFill="1" applyBorder="1" applyAlignment="1" applyProtection="1">
      <alignment horizontal="right" vertical="center"/>
    </xf>
    <xf numFmtId="0" fontId="6" fillId="4" borderId="0" xfId="2" quotePrefix="1" applyFont="1" applyFill="1" applyAlignment="1" applyProtection="1">
      <alignment horizontal="right" vertical="center"/>
    </xf>
    <xf numFmtId="166" fontId="6" fillId="4" borderId="0" xfId="1" quotePrefix="1" applyFont="1" applyFill="1" applyAlignment="1" applyProtection="1">
      <alignment horizontal="right" vertical="center"/>
    </xf>
    <xf numFmtId="167" fontId="6" fillId="4" borderId="0" xfId="2" quotePrefix="1" applyNumberFormat="1" applyFont="1" applyFill="1" applyAlignment="1" applyProtection="1">
      <alignment horizontal="right" vertical="center"/>
    </xf>
    <xf numFmtId="0" fontId="5" fillId="4" borderId="0" xfId="2" applyFont="1" applyFill="1" applyAlignment="1" applyProtection="1">
      <alignment vertical="center"/>
    </xf>
    <xf numFmtId="0" fontId="5" fillId="4" borderId="26" xfId="2" applyFont="1" applyFill="1" applyBorder="1" applyAlignment="1" applyProtection="1">
      <alignment horizontal="center" vertical="center"/>
    </xf>
    <xf numFmtId="0" fontId="5" fillId="4" borderId="27" xfId="2" applyFont="1" applyFill="1" applyBorder="1" applyAlignment="1" applyProtection="1">
      <alignment horizontal="center" vertical="center"/>
    </xf>
    <xf numFmtId="0" fontId="5" fillId="4" borderId="16" xfId="2" applyFont="1" applyFill="1" applyBorder="1" applyAlignment="1" applyProtection="1">
      <alignment horizontal="center" vertical="center"/>
    </xf>
    <xf numFmtId="0" fontId="5" fillId="4" borderId="17" xfId="2" applyFont="1" applyFill="1" applyBorder="1" applyAlignment="1" applyProtection="1">
      <alignment horizontal="center" vertical="center"/>
    </xf>
    <xf numFmtId="167" fontId="6" fillId="4" borderId="32" xfId="2" applyNumberFormat="1" applyFont="1" applyFill="1" applyBorder="1" applyAlignment="1" applyProtection="1">
      <alignment horizontal="right" vertical="center"/>
    </xf>
    <xf numFmtId="166" fontId="6" fillId="4" borderId="0" xfId="1" applyFont="1" applyFill="1" applyBorder="1" applyAlignment="1" applyProtection="1">
      <alignment vertical="center"/>
    </xf>
    <xf numFmtId="0" fontId="6" fillId="4" borderId="19" xfId="2" applyFont="1" applyFill="1" applyBorder="1" applyAlignment="1" applyProtection="1">
      <alignment horizontal="left" vertical="center" wrapText="1"/>
    </xf>
    <xf numFmtId="0" fontId="8" fillId="0" borderId="0" xfId="2" applyFont="1" applyBorder="1" applyAlignment="1" applyProtection="1">
      <alignment vertical="center"/>
    </xf>
    <xf numFmtId="0" fontId="6" fillId="4" borderId="19" xfId="2" quotePrefix="1" applyFont="1" applyFill="1" applyBorder="1" applyAlignment="1" applyProtection="1">
      <alignment horizontal="center" vertical="center"/>
    </xf>
    <xf numFmtId="167" fontId="6" fillId="4" borderId="19" xfId="2" applyNumberFormat="1" applyFont="1" applyFill="1" applyBorder="1" applyAlignment="1" applyProtection="1">
      <alignment horizontal="center" vertical="center"/>
    </xf>
    <xf numFmtId="167" fontId="6" fillId="4" borderId="33" xfId="2" applyNumberFormat="1" applyFont="1" applyFill="1" applyBorder="1" applyAlignment="1" applyProtection="1">
      <alignment horizontal="right" vertical="center"/>
    </xf>
    <xf numFmtId="0" fontId="5" fillId="0" borderId="10" xfId="0" applyNumberFormat="1" applyFont="1" applyBorder="1" applyAlignment="1">
      <alignment horizontal="left" vertical="top" wrapText="1"/>
    </xf>
    <xf numFmtId="0" fontId="6" fillId="0" borderId="10" xfId="0" applyNumberFormat="1" applyFont="1" applyBorder="1" applyAlignment="1">
      <alignment horizontal="center" vertical="top" wrapText="1"/>
    </xf>
    <xf numFmtId="0" fontId="6" fillId="0" borderId="10" xfId="0" applyNumberFormat="1" applyFont="1" applyBorder="1" applyAlignment="1">
      <alignment horizontal="left" vertical="top" wrapText="1"/>
    </xf>
    <xf numFmtId="167" fontId="6" fillId="4" borderId="34" xfId="2" applyNumberFormat="1" applyFont="1" applyFill="1" applyBorder="1" applyAlignment="1" applyProtection="1">
      <alignment horizontal="right" vertical="center"/>
    </xf>
    <xf numFmtId="0" fontId="6" fillId="0" borderId="10" xfId="0" applyFont="1" applyBorder="1" applyAlignment="1">
      <alignment horizontal="left" vertical="center" wrapText="1"/>
    </xf>
    <xf numFmtId="166" fontId="6" fillId="0" borderId="35" xfId="1" applyFont="1" applyBorder="1" applyAlignment="1">
      <alignment horizontal="left" vertical="center" wrapText="1"/>
    </xf>
    <xf numFmtId="0" fontId="6" fillId="0" borderId="9" xfId="0" applyFont="1" applyBorder="1" applyAlignment="1">
      <alignment horizontal="right" vertical="center" wrapText="1"/>
    </xf>
    <xf numFmtId="166" fontId="13" fillId="0" borderId="0" xfId="1" applyFont="1" applyAlignment="1">
      <alignment vertical="center"/>
    </xf>
    <xf numFmtId="0" fontId="13" fillId="0" borderId="0" xfId="0" applyFont="1" applyAlignment="1">
      <alignment vertical="center"/>
    </xf>
    <xf numFmtId="167" fontId="6" fillId="4" borderId="10" xfId="2" applyNumberFormat="1" applyFont="1" applyFill="1" applyBorder="1" applyAlignment="1" applyProtection="1">
      <alignment horizontal="right" vertical="center"/>
    </xf>
    <xf numFmtId="0" fontId="6" fillId="0" borderId="10" xfId="0" applyFont="1" applyBorder="1" applyAlignment="1">
      <alignment horizontal="center" vertical="center" wrapText="1"/>
    </xf>
    <xf numFmtId="166" fontId="6" fillId="0" borderId="10" xfId="1" applyFont="1" applyBorder="1" applyAlignment="1">
      <alignment horizontal="center" vertical="center" wrapText="1"/>
    </xf>
    <xf numFmtId="4" fontId="6" fillId="0" borderId="10" xfId="0" applyNumberFormat="1" applyFont="1" applyBorder="1" applyAlignment="1">
      <alignment horizontal="right" vertical="center" wrapText="1"/>
    </xf>
    <xf numFmtId="0" fontId="6" fillId="0" borderId="11" xfId="0" applyFont="1" applyBorder="1" applyAlignment="1">
      <alignment horizontal="left" vertical="center" wrapText="1"/>
    </xf>
    <xf numFmtId="166" fontId="6" fillId="0" borderId="11" xfId="1" applyFont="1" applyBorder="1" applyAlignment="1">
      <alignment horizontal="left" vertical="center" wrapText="1"/>
    </xf>
    <xf numFmtId="4" fontId="6" fillId="0" borderId="11" xfId="0" applyNumberFormat="1" applyFont="1" applyBorder="1" applyAlignment="1">
      <alignment horizontal="right" vertical="center" wrapText="1"/>
    </xf>
    <xf numFmtId="166" fontId="13" fillId="4" borderId="0" xfId="1" applyFont="1" applyFill="1" applyAlignment="1">
      <alignment vertical="center"/>
    </xf>
    <xf numFmtId="0" fontId="13" fillId="4" borderId="0" xfId="0" applyFont="1" applyFill="1" applyAlignment="1">
      <alignment vertical="center"/>
    </xf>
    <xf numFmtId="0" fontId="6" fillId="0" borderId="0" xfId="0" applyFont="1" applyAlignment="1">
      <alignment horizontal="left" vertical="center"/>
    </xf>
    <xf numFmtId="0" fontId="6" fillId="0" borderId="0" xfId="0" applyFont="1" applyAlignment="1">
      <alignment vertical="center"/>
    </xf>
    <xf numFmtId="166" fontId="6" fillId="0" borderId="0" xfId="1" applyFont="1" applyAlignment="1">
      <alignment vertical="center"/>
    </xf>
    <xf numFmtId="0" fontId="6" fillId="0" borderId="0" xfId="0" applyFont="1" applyAlignment="1">
      <alignment horizontal="right" vertical="center"/>
    </xf>
    <xf numFmtId="167" fontId="6" fillId="4" borderId="0" xfId="2" applyNumberFormat="1" applyFont="1" applyFill="1" applyAlignment="1" applyProtection="1">
      <alignment horizontal="right" vertical="center"/>
    </xf>
    <xf numFmtId="0" fontId="10" fillId="0" borderId="0" xfId="2" applyFont="1" applyBorder="1"/>
    <xf numFmtId="0" fontId="14" fillId="0" borderId="0" xfId="2" applyFont="1" applyBorder="1" applyAlignment="1">
      <alignment vertical="center"/>
    </xf>
    <xf numFmtId="0" fontId="14" fillId="0" borderId="0" xfId="2" applyFont="1" applyAlignment="1">
      <alignment horizontal="right" vertical="center"/>
    </xf>
    <xf numFmtId="0" fontId="14" fillId="0" borderId="0" xfId="2" applyFont="1" applyAlignment="1">
      <alignment vertical="center"/>
    </xf>
    <xf numFmtId="0" fontId="15" fillId="0" borderId="0" xfId="2" applyFont="1" applyBorder="1" applyAlignment="1">
      <alignment vertical="center"/>
    </xf>
    <xf numFmtId="0" fontId="16" fillId="0" borderId="0" xfId="2" applyFont="1" applyBorder="1" applyAlignment="1">
      <alignment horizontal="center"/>
    </xf>
    <xf numFmtId="0" fontId="17" fillId="0" borderId="0" xfId="2" applyFont="1" applyAlignment="1">
      <alignment horizontal="right"/>
    </xf>
    <xf numFmtId="0" fontId="17" fillId="0" borderId="0" xfId="2" applyFont="1"/>
    <xf numFmtId="0" fontId="17" fillId="0" borderId="0" xfId="2" applyFont="1" applyBorder="1"/>
    <xf numFmtId="0" fontId="2" fillId="0" borderId="0" xfId="6" applyFont="1" applyAlignment="1">
      <alignment vertical="center"/>
    </xf>
    <xf numFmtId="49" fontId="14" fillId="2" borderId="1" xfId="6" applyNumberFormat="1" applyFont="1" applyFill="1" applyBorder="1" applyAlignment="1">
      <alignment horizontal="center" vertical="center" wrapText="1"/>
    </xf>
    <xf numFmtId="0" fontId="14" fillId="2" borderId="36" xfId="6" applyFont="1" applyFill="1" applyBorder="1" applyAlignment="1">
      <alignment horizontal="left" vertical="center" wrapText="1"/>
    </xf>
    <xf numFmtId="169" fontId="14" fillId="2" borderId="3" xfId="6" applyNumberFormat="1" applyFont="1" applyFill="1" applyBorder="1" applyAlignment="1">
      <alignment horizontal="right" vertical="center"/>
    </xf>
    <xf numFmtId="0" fontId="2" fillId="0" borderId="0" xfId="6" applyFont="1" applyFill="1" applyAlignment="1">
      <alignment vertical="center"/>
    </xf>
    <xf numFmtId="49" fontId="2" fillId="0" borderId="9" xfId="6" applyNumberFormat="1" applyFont="1" applyBorder="1" applyAlignment="1">
      <alignment horizontal="center" vertical="center"/>
    </xf>
    <xf numFmtId="0" fontId="2" fillId="0" borderId="9" xfId="6" applyFont="1" applyBorder="1" applyAlignment="1">
      <alignment horizontal="left" vertical="center" wrapText="1"/>
    </xf>
    <xf numFmtId="169" fontId="2" fillId="0" borderId="9" xfId="6" applyNumberFormat="1" applyFont="1" applyBorder="1" applyAlignment="1">
      <alignment horizontal="right" vertical="center"/>
    </xf>
    <xf numFmtId="0" fontId="2" fillId="0" borderId="10" xfId="2" applyFont="1" applyBorder="1" applyAlignment="1">
      <alignment horizontal="center" vertical="center"/>
    </xf>
    <xf numFmtId="0" fontId="2" fillId="0" borderId="4" xfId="0" applyFont="1" applyBorder="1" applyAlignment="1">
      <alignment vertical="center" wrapText="1"/>
    </xf>
    <xf numFmtId="165" fontId="6" fillId="0" borderId="37" xfId="7" applyNumberFormat="1" applyFont="1" applyBorder="1" applyAlignment="1">
      <alignment horizontal="right"/>
    </xf>
    <xf numFmtId="165" fontId="6" fillId="0" borderId="10" xfId="7" applyNumberFormat="1" applyFont="1" applyBorder="1" applyAlignment="1">
      <alignment horizontal="right"/>
    </xf>
    <xf numFmtId="49" fontId="2" fillId="0" borderId="10" xfId="6" applyNumberFormat="1" applyFont="1" applyBorder="1" applyAlignment="1">
      <alignment horizontal="center" vertical="center"/>
    </xf>
    <xf numFmtId="165" fontId="6" fillId="0" borderId="10" xfId="2" applyNumberFormat="1" applyFont="1" applyBorder="1" applyAlignment="1">
      <alignment horizontal="right"/>
    </xf>
    <xf numFmtId="49" fontId="2" fillId="0" borderId="10" xfId="6" quotePrefix="1" applyNumberFormat="1" applyFont="1" applyBorder="1" applyAlignment="1">
      <alignment horizontal="center" vertical="center"/>
    </xf>
    <xf numFmtId="0" fontId="18" fillId="0" borderId="10" xfId="0" applyFont="1" applyBorder="1" applyAlignment="1">
      <alignment vertical="center" wrapText="1"/>
    </xf>
    <xf numFmtId="0" fontId="2" fillId="0" borderId="11" xfId="0" applyFont="1" applyFill="1" applyBorder="1" applyAlignment="1">
      <alignment horizontal="left" vertical="center" wrapText="1"/>
    </xf>
    <xf numFmtId="171" fontId="2" fillId="0" borderId="11" xfId="8" applyNumberFormat="1" applyFont="1" applyFill="1" applyBorder="1" applyAlignment="1">
      <alignment horizontal="right" vertical="center" wrapText="1"/>
    </xf>
    <xf numFmtId="0" fontId="18" fillId="0" borderId="0" xfId="0" applyFont="1" applyAlignment="1">
      <alignment vertical="center"/>
    </xf>
    <xf numFmtId="49" fontId="14" fillId="4" borderId="1" xfId="6" applyNumberFormat="1" applyFont="1" applyFill="1" applyBorder="1" applyAlignment="1">
      <alignment horizontal="center" vertical="center" wrapText="1"/>
    </xf>
    <xf numFmtId="0" fontId="14" fillId="4" borderId="36" xfId="6" applyFont="1" applyFill="1" applyBorder="1" applyAlignment="1">
      <alignment horizontal="left" vertical="center" wrapText="1"/>
    </xf>
    <xf numFmtId="169" fontId="14" fillId="4" borderId="3" xfId="6" applyNumberFormat="1" applyFont="1" applyFill="1" applyBorder="1" applyAlignment="1">
      <alignment horizontal="right" vertical="center"/>
    </xf>
    <xf numFmtId="0" fontId="2" fillId="4" borderId="0" xfId="6" applyFont="1" applyFill="1" applyAlignment="1">
      <alignment vertical="center"/>
    </xf>
    <xf numFmtId="0" fontId="2" fillId="0" borderId="2" xfId="0" applyFont="1" applyFill="1" applyBorder="1" applyAlignment="1">
      <alignment horizontal="center" vertical="center" wrapText="1"/>
    </xf>
    <xf numFmtId="0" fontId="2" fillId="0" borderId="2" xfId="0" applyFont="1" applyFill="1" applyBorder="1" applyAlignment="1">
      <alignment horizontal="left" vertical="center" wrapText="1"/>
    </xf>
    <xf numFmtId="171" fontId="2" fillId="0" borderId="2" xfId="8" applyNumberFormat="1" applyFont="1" applyFill="1" applyBorder="1" applyAlignment="1">
      <alignment horizontal="right" vertical="center" wrapText="1"/>
    </xf>
    <xf numFmtId="49" fontId="2" fillId="0" borderId="0" xfId="6" applyNumberFormat="1" applyFont="1" applyAlignment="1">
      <alignment horizontal="left" vertical="center"/>
    </xf>
    <xf numFmtId="0" fontId="2" fillId="0" borderId="0" xfId="6" applyFont="1" applyAlignment="1">
      <alignment horizontal="left" vertical="center" wrapText="1"/>
    </xf>
    <xf numFmtId="169" fontId="2" fillId="0" borderId="0" xfId="6" applyNumberFormat="1" applyFont="1" applyAlignment="1">
      <alignment horizontal="right" vertical="center"/>
    </xf>
    <xf numFmtId="0" fontId="14" fillId="0" borderId="0" xfId="2" applyFont="1" applyBorder="1" applyAlignment="1">
      <alignment horizontal="center" vertical="center"/>
    </xf>
    <xf numFmtId="0" fontId="14" fillId="0" borderId="0" xfId="2" applyFont="1" applyBorder="1" applyAlignment="1">
      <alignment horizontal="right" vertical="center"/>
    </xf>
    <xf numFmtId="164" fontId="14" fillId="0" borderId="0" xfId="2" applyNumberFormat="1" applyFont="1" applyBorder="1" applyAlignment="1">
      <alignment horizontal="center" vertical="center"/>
    </xf>
    <xf numFmtId="0" fontId="14" fillId="2" borderId="38" xfId="6" applyFont="1" applyFill="1" applyBorder="1" applyAlignment="1">
      <alignment horizontal="center" vertical="center"/>
    </xf>
    <xf numFmtId="3" fontId="14" fillId="2" borderId="2" xfId="6" applyNumberFormat="1" applyFont="1" applyFill="1" applyBorder="1" applyAlignment="1">
      <alignment horizontal="center" vertical="center"/>
    </xf>
    <xf numFmtId="169" fontId="14" fillId="2" borderId="9" xfId="6" applyNumberFormat="1" applyFont="1" applyFill="1" applyBorder="1" applyAlignment="1">
      <alignment horizontal="right" vertical="center"/>
    </xf>
    <xf numFmtId="0" fontId="2" fillId="0" borderId="9" xfId="6" applyFont="1" applyBorder="1" applyAlignment="1">
      <alignment horizontal="center" vertical="center"/>
    </xf>
    <xf numFmtId="3" fontId="2" fillId="0" borderId="9" xfId="6" applyNumberFormat="1" applyFont="1" applyBorder="1" applyAlignment="1">
      <alignment horizontal="center" vertical="center"/>
    </xf>
    <xf numFmtId="0" fontId="19" fillId="0" borderId="10" xfId="2" applyFont="1" applyBorder="1" applyAlignment="1">
      <alignment vertical="center" wrapText="1"/>
    </xf>
    <xf numFmtId="169" fontId="2" fillId="0" borderId="10" xfId="2" applyNumberFormat="1" applyFont="1" applyBorder="1" applyAlignment="1">
      <alignment horizontal="right" vertical="center"/>
    </xf>
    <xf numFmtId="0" fontId="20" fillId="0" borderId="10" xfId="0" applyFont="1" applyBorder="1" applyAlignment="1">
      <alignment vertical="center" wrapText="1"/>
    </xf>
    <xf numFmtId="0" fontId="2" fillId="0" borderId="10" xfId="6" applyFont="1" applyBorder="1" applyAlignment="1">
      <alignment horizontal="center" vertical="center"/>
    </xf>
    <xf numFmtId="3" fontId="2" fillId="0" borderId="10" xfId="6" applyNumberFormat="1" applyFont="1" applyBorder="1" applyAlignment="1">
      <alignment horizontal="center" vertical="center"/>
    </xf>
    <xf numFmtId="169" fontId="2" fillId="0" borderId="10" xfId="6" applyNumberFormat="1" applyFont="1" applyBorder="1" applyAlignment="1">
      <alignment horizontal="right" vertical="center"/>
    </xf>
    <xf numFmtId="0" fontId="19" fillId="0" borderId="10" xfId="0" applyFont="1" applyBorder="1" applyAlignment="1">
      <alignment vertical="center" wrapText="1"/>
    </xf>
    <xf numFmtId="0" fontId="18" fillId="0" borderId="10" xfId="0" applyFont="1" applyBorder="1" applyAlignment="1">
      <alignment horizontal="center" vertical="center"/>
    </xf>
    <xf numFmtId="0" fontId="2" fillId="0" borderId="10" xfId="6" applyFont="1" applyBorder="1" applyAlignment="1">
      <alignment horizontal="left" vertical="center" wrapText="1"/>
    </xf>
    <xf numFmtId="0" fontId="6" fillId="0" borderId="11" xfId="0" applyFont="1" applyFill="1" applyBorder="1" applyAlignment="1">
      <alignment horizontal="center" vertical="center" wrapText="1"/>
    </xf>
    <xf numFmtId="0" fontId="6" fillId="0" borderId="11" xfId="0" applyFont="1" applyFill="1" applyBorder="1" applyAlignment="1">
      <alignment horizontal="left" vertical="center" wrapText="1"/>
    </xf>
    <xf numFmtId="171" fontId="6" fillId="0" borderId="11" xfId="8" applyNumberFormat="1" applyFont="1" applyFill="1" applyBorder="1" applyAlignment="1">
      <alignment horizontal="right" vertical="center" wrapText="1"/>
    </xf>
    <xf numFmtId="0" fontId="6" fillId="0" borderId="9" xfId="0" applyFont="1" applyFill="1" applyBorder="1" applyAlignment="1">
      <alignment horizontal="center" vertical="center" wrapText="1"/>
    </xf>
    <xf numFmtId="0" fontId="5" fillId="0" borderId="9" xfId="0" applyFont="1" applyFill="1" applyBorder="1" applyAlignment="1">
      <alignment horizontal="left" vertical="center" wrapText="1"/>
    </xf>
    <xf numFmtId="171" fontId="6" fillId="0" borderId="9" xfId="8" applyNumberFormat="1" applyFont="1" applyFill="1" applyBorder="1" applyAlignment="1">
      <alignment horizontal="right" vertical="center" wrapText="1"/>
    </xf>
    <xf numFmtId="171" fontId="5" fillId="0" borderId="9" xfId="8" applyNumberFormat="1" applyFont="1" applyFill="1" applyBorder="1" applyAlignment="1">
      <alignment horizontal="right" vertical="center" wrapText="1"/>
    </xf>
    <xf numFmtId="0" fontId="6" fillId="0" borderId="39" xfId="0" applyFont="1" applyFill="1" applyBorder="1" applyAlignment="1">
      <alignment horizontal="center" vertical="center" wrapText="1"/>
    </xf>
    <xf numFmtId="0" fontId="6" fillId="0" borderId="40" xfId="0" applyFont="1" applyFill="1" applyBorder="1" applyAlignment="1">
      <alignment horizontal="left" vertical="center" wrapText="1"/>
    </xf>
    <xf numFmtId="0" fontId="6" fillId="0" borderId="40" xfId="0" applyFont="1" applyFill="1" applyBorder="1" applyAlignment="1">
      <alignment horizontal="center" vertical="center" wrapText="1"/>
    </xf>
    <xf numFmtId="171" fontId="6" fillId="0" borderId="40" xfId="8" applyNumberFormat="1" applyFont="1" applyFill="1" applyBorder="1" applyAlignment="1">
      <alignment horizontal="right" vertical="center" wrapText="1"/>
    </xf>
    <xf numFmtId="171" fontId="6" fillId="0" borderId="41" xfId="8" applyNumberFormat="1" applyFont="1" applyFill="1" applyBorder="1" applyAlignment="1">
      <alignment horizontal="right" vertical="center" wrapText="1"/>
    </xf>
    <xf numFmtId="0" fontId="21" fillId="0" borderId="39" xfId="0" applyFont="1" applyFill="1" applyBorder="1" applyAlignment="1">
      <alignment horizontal="center" vertical="center"/>
    </xf>
    <xf numFmtId="0" fontId="6" fillId="0" borderId="12" xfId="0" applyFont="1" applyFill="1" applyBorder="1" applyAlignment="1">
      <alignment horizontal="center" vertical="center" wrapText="1"/>
    </xf>
    <xf numFmtId="0" fontId="5" fillId="0" borderId="12" xfId="0" applyFont="1" applyFill="1" applyBorder="1" applyAlignment="1">
      <alignment horizontal="left" vertical="center" wrapText="1"/>
    </xf>
    <xf numFmtId="171" fontId="6" fillId="0" borderId="12" xfId="8" applyNumberFormat="1" applyFont="1" applyFill="1" applyBorder="1" applyAlignment="1">
      <alignment horizontal="right" vertical="center" wrapText="1"/>
    </xf>
    <xf numFmtId="171" fontId="5" fillId="0" borderId="12" xfId="8" applyNumberFormat="1" applyFont="1" applyFill="1" applyBorder="1" applyAlignment="1">
      <alignment horizontal="right" vertical="center" wrapText="1"/>
    </xf>
    <xf numFmtId="0" fontId="13" fillId="0" borderId="9" xfId="0" applyFont="1" applyFill="1" applyBorder="1" applyAlignment="1">
      <alignment vertical="center"/>
    </xf>
    <xf numFmtId="43" fontId="18" fillId="0" borderId="10" xfId="8" applyFont="1" applyBorder="1" applyAlignment="1">
      <alignment horizontal="right" vertical="center"/>
    </xf>
    <xf numFmtId="0" fontId="2" fillId="0" borderId="10" xfId="2" applyFont="1" applyBorder="1" applyAlignment="1">
      <alignment vertical="center" wrapText="1"/>
    </xf>
    <xf numFmtId="166" fontId="18" fillId="0" borderId="10" xfId="9" applyFont="1" applyBorder="1" applyAlignment="1">
      <alignment horizontal="right" vertical="center"/>
    </xf>
    <xf numFmtId="49" fontId="2" fillId="0" borderId="10" xfId="6" applyNumberFormat="1" applyFont="1" applyFill="1" applyBorder="1" applyAlignment="1">
      <alignment horizontal="center" vertical="center"/>
    </xf>
    <xf numFmtId="0" fontId="18" fillId="0" borderId="10" xfId="0" applyFont="1" applyFill="1" applyBorder="1" applyAlignment="1">
      <alignment vertical="center" wrapText="1"/>
    </xf>
    <xf numFmtId="0" fontId="18" fillId="0" borderId="10" xfId="0" applyFont="1" applyFill="1" applyBorder="1" applyAlignment="1">
      <alignment horizontal="center" vertical="center"/>
    </xf>
    <xf numFmtId="43" fontId="18" fillId="0" borderId="10" xfId="8" applyFont="1" applyFill="1" applyBorder="1" applyAlignment="1">
      <alignment horizontal="right" vertical="center"/>
    </xf>
    <xf numFmtId="0" fontId="5" fillId="0" borderId="40" xfId="0" applyFont="1" applyFill="1" applyBorder="1" applyAlignment="1">
      <alignment horizontal="left" vertical="center" wrapText="1"/>
    </xf>
    <xf numFmtId="171" fontId="5" fillId="0" borderId="41" xfId="8" applyNumberFormat="1" applyFont="1" applyFill="1" applyBorder="1" applyAlignment="1">
      <alignment horizontal="right" vertical="center" wrapText="1"/>
    </xf>
    <xf numFmtId="169" fontId="2" fillId="0" borderId="10" xfId="9" applyNumberFormat="1" applyFont="1" applyBorder="1" applyAlignment="1">
      <alignment vertical="center"/>
    </xf>
    <xf numFmtId="169" fontId="2" fillId="0" borderId="10" xfId="9" applyNumberFormat="1" applyFont="1" applyBorder="1" applyAlignment="1">
      <alignment horizontal="right" vertical="center"/>
    </xf>
    <xf numFmtId="0" fontId="22" fillId="0" borderId="10" xfId="2" applyFont="1" applyBorder="1" applyAlignment="1">
      <alignment vertical="center" wrapText="1"/>
    </xf>
    <xf numFmtId="0" fontId="18" fillId="0" borderId="10" xfId="2" applyFont="1" applyBorder="1" applyAlignment="1">
      <alignment vertical="center" wrapText="1"/>
    </xf>
    <xf numFmtId="0" fontId="2" fillId="0" borderId="39" xfId="2" applyFont="1" applyBorder="1" applyAlignment="1">
      <alignment horizontal="center" vertical="center"/>
    </xf>
    <xf numFmtId="0" fontId="2" fillId="0" borderId="40" xfId="2" applyFont="1" applyBorder="1" applyAlignment="1">
      <alignment vertical="center" wrapText="1"/>
    </xf>
    <xf numFmtId="0" fontId="2" fillId="0" borderId="40" xfId="2" applyFont="1" applyBorder="1" applyAlignment="1">
      <alignment horizontal="center" vertical="center"/>
    </xf>
    <xf numFmtId="169" fontId="2" fillId="0" borderId="40" xfId="9" applyNumberFormat="1" applyFont="1" applyBorder="1" applyAlignment="1">
      <alignment horizontal="right" vertical="center"/>
    </xf>
    <xf numFmtId="0" fontId="2" fillId="0" borderId="0" xfId="6" applyFont="1" applyBorder="1" applyAlignment="1">
      <alignment vertical="center"/>
    </xf>
    <xf numFmtId="0" fontId="2" fillId="0" borderId="4" xfId="2" applyFont="1" applyBorder="1" applyAlignment="1">
      <alignment horizontal="center" vertical="center"/>
    </xf>
    <xf numFmtId="0" fontId="2" fillId="0" borderId="4" xfId="2" applyFont="1" applyBorder="1" applyAlignment="1">
      <alignment vertical="center" wrapText="1"/>
    </xf>
    <xf numFmtId="0" fontId="2" fillId="0" borderId="4" xfId="2" applyFont="1" applyBorder="1" applyAlignment="1">
      <alignment vertical="center"/>
    </xf>
    <xf numFmtId="169" fontId="2" fillId="0" borderId="4" xfId="2" applyNumberFormat="1" applyFont="1" applyBorder="1" applyAlignment="1">
      <alignment vertical="center"/>
    </xf>
    <xf numFmtId="169" fontId="2" fillId="0" borderId="40" xfId="2" applyNumberFormat="1" applyFont="1" applyBorder="1" applyAlignment="1">
      <alignment horizontal="right" vertical="center"/>
    </xf>
    <xf numFmtId="166" fontId="18" fillId="0" borderId="41" xfId="9" applyFont="1" applyBorder="1" applyAlignment="1">
      <alignment horizontal="right" vertical="center"/>
    </xf>
    <xf numFmtId="0" fontId="20" fillId="0" borderId="10" xfId="0" applyFont="1" applyBorder="1" applyAlignment="1">
      <alignment vertical="center"/>
    </xf>
    <xf numFmtId="0" fontId="19" fillId="0" borderId="10" xfId="0" applyFont="1" applyBorder="1" applyAlignment="1">
      <alignment vertical="center"/>
    </xf>
    <xf numFmtId="0" fontId="18" fillId="0" borderId="10" xfId="0" applyFont="1" applyBorder="1" applyAlignment="1">
      <alignment vertical="center"/>
    </xf>
    <xf numFmtId="0" fontId="2" fillId="0" borderId="10" xfId="2" applyFont="1" applyFill="1" applyBorder="1" applyAlignment="1">
      <alignment horizontal="center" vertical="center"/>
    </xf>
    <xf numFmtId="169" fontId="2" fillId="0" borderId="10" xfId="9" applyNumberFormat="1" applyFont="1" applyFill="1" applyBorder="1" applyAlignment="1">
      <alignment horizontal="right" vertical="center"/>
    </xf>
    <xf numFmtId="0" fontId="2" fillId="0" borderId="10" xfId="2" applyFont="1" applyFill="1" applyBorder="1" applyAlignment="1">
      <alignment vertical="center" wrapText="1"/>
    </xf>
    <xf numFmtId="0" fontId="14" fillId="0" borderId="10" xfId="2" applyFont="1" applyBorder="1" applyAlignment="1">
      <alignment vertical="center" wrapText="1"/>
    </xf>
    <xf numFmtId="0" fontId="2" fillId="0" borderId="6" xfId="2" applyFont="1" applyBorder="1" applyAlignment="1">
      <alignment horizontal="center" vertical="center"/>
    </xf>
    <xf numFmtId="0" fontId="2" fillId="0" borderId="7" xfId="2" applyFont="1" applyBorder="1" applyAlignment="1">
      <alignment vertical="center" wrapText="1"/>
    </xf>
    <xf numFmtId="0" fontId="2" fillId="0" borderId="7" xfId="2" applyFont="1" applyBorder="1" applyAlignment="1">
      <alignment horizontal="center" vertical="center"/>
    </xf>
    <xf numFmtId="169" fontId="2" fillId="0" borderId="7" xfId="9" applyNumberFormat="1" applyFont="1" applyBorder="1" applyAlignment="1">
      <alignment horizontal="right" vertical="center"/>
    </xf>
    <xf numFmtId="0" fontId="6" fillId="0" borderId="10" xfId="0" applyFont="1" applyFill="1" applyBorder="1" applyAlignment="1">
      <alignment horizontal="center" vertical="center" wrapText="1"/>
    </xf>
    <xf numFmtId="171" fontId="6" fillId="0" borderId="10" xfId="8" applyNumberFormat="1" applyFont="1" applyFill="1" applyBorder="1" applyAlignment="1">
      <alignment horizontal="right" vertical="center" wrapText="1"/>
    </xf>
    <xf numFmtId="0" fontId="13" fillId="0" borderId="0" xfId="0" applyFont="1" applyBorder="1" applyAlignment="1">
      <alignment vertical="center"/>
    </xf>
    <xf numFmtId="0" fontId="23" fillId="0" borderId="10" xfId="10" applyFont="1" applyFill="1" applyBorder="1" applyAlignment="1">
      <alignment vertical="center" wrapText="1"/>
    </xf>
    <xf numFmtId="169" fontId="2" fillId="0" borderId="10" xfId="2" applyNumberFormat="1" applyFont="1" applyFill="1" applyBorder="1" applyAlignment="1">
      <alignment horizontal="right" vertical="center"/>
    </xf>
    <xf numFmtId="0" fontId="19" fillId="0" borderId="10" xfId="2" applyFont="1" applyFill="1" applyBorder="1" applyAlignment="1">
      <alignment vertical="center" wrapText="1"/>
    </xf>
    <xf numFmtId="0" fontId="22" fillId="0" borderId="10" xfId="0" applyFont="1" applyFill="1" applyBorder="1" applyAlignment="1">
      <alignment horizontal="left" vertical="center" wrapText="1"/>
    </xf>
    <xf numFmtId="0" fontId="2" fillId="0" borderId="10" xfId="0" applyFont="1" applyFill="1" applyBorder="1" applyAlignment="1">
      <alignment horizontal="center" vertical="center" wrapText="1"/>
    </xf>
    <xf numFmtId="171" fontId="2" fillId="0" borderId="10" xfId="8" applyNumberFormat="1" applyFont="1" applyFill="1" applyBorder="1" applyAlignment="1">
      <alignment horizontal="right" vertical="center" wrapText="1"/>
    </xf>
    <xf numFmtId="0" fontId="2" fillId="0" borderId="10" xfId="0" applyFont="1" applyFill="1" applyBorder="1" applyAlignment="1">
      <alignment horizontal="left" vertical="center" wrapText="1"/>
    </xf>
    <xf numFmtId="0" fontId="2" fillId="0" borderId="40" xfId="0" applyFont="1" applyFill="1" applyBorder="1" applyAlignment="1">
      <alignment horizontal="left" vertical="center" wrapText="1"/>
    </xf>
    <xf numFmtId="0" fontId="2" fillId="0" borderId="40" xfId="0" applyFont="1" applyFill="1" applyBorder="1" applyAlignment="1">
      <alignment horizontal="center" vertical="center" wrapText="1"/>
    </xf>
    <xf numFmtId="171" fontId="2" fillId="0" borderId="40" xfId="8" applyNumberFormat="1" applyFont="1" applyFill="1" applyBorder="1" applyAlignment="1">
      <alignment horizontal="right" vertical="center" wrapText="1"/>
    </xf>
    <xf numFmtId="0" fontId="2" fillId="0" borderId="2" xfId="2" applyFont="1" applyBorder="1" applyAlignment="1">
      <alignment horizontal="center" vertical="center"/>
    </xf>
    <xf numFmtId="0" fontId="2" fillId="0" borderId="2" xfId="2" applyFont="1" applyBorder="1" applyAlignment="1">
      <alignment vertical="center" wrapText="1"/>
    </xf>
    <xf numFmtId="169" fontId="2" fillId="0" borderId="2" xfId="9" applyNumberFormat="1" applyFont="1" applyBorder="1" applyAlignment="1">
      <alignment horizontal="right" vertical="center"/>
    </xf>
    <xf numFmtId="166" fontId="18" fillId="0" borderId="2" xfId="9" applyFont="1" applyBorder="1" applyAlignment="1">
      <alignment horizontal="right" vertical="center"/>
    </xf>
    <xf numFmtId="0" fontId="2" fillId="0" borderId="0" xfId="6" applyFont="1" applyAlignment="1">
      <alignment horizontal="center" vertical="center"/>
    </xf>
    <xf numFmtId="3" fontId="2" fillId="0" borderId="0" xfId="6" applyNumberFormat="1" applyFont="1" applyAlignment="1">
      <alignment horizontal="center" vertical="center"/>
    </xf>
    <xf numFmtId="169" fontId="2" fillId="0" borderId="0" xfId="6" applyNumberFormat="1" applyFont="1" applyAlignment="1">
      <alignment vertical="center"/>
    </xf>
    <xf numFmtId="0" fontId="19" fillId="0" borderId="10" xfId="0" applyFont="1" applyFill="1" applyBorder="1" applyAlignment="1">
      <alignment vertical="center" wrapText="1"/>
    </xf>
    <xf numFmtId="0" fontId="26" fillId="0" borderId="10" xfId="14" applyFont="1" applyFill="1" applyBorder="1" applyAlignment="1">
      <alignment vertical="center" wrapText="1"/>
    </xf>
    <xf numFmtId="0" fontId="27" fillId="0" borderId="10" xfId="14" applyFont="1" applyFill="1" applyBorder="1" applyAlignment="1">
      <alignment horizontal="center" vertical="center" wrapText="1"/>
    </xf>
    <xf numFmtId="0" fontId="27" fillId="0" borderId="10" xfId="14" applyFont="1" applyFill="1" applyBorder="1" applyAlignment="1">
      <alignment vertical="center" wrapText="1"/>
    </xf>
    <xf numFmtId="0" fontId="19" fillId="0" borderId="5" xfId="0" applyFont="1" applyBorder="1" applyAlignment="1">
      <alignment vertical="center" wrapText="1"/>
    </xf>
    <xf numFmtId="0" fontId="18" fillId="0" borderId="5" xfId="0" applyFont="1" applyBorder="1" applyAlignment="1">
      <alignment vertical="center" wrapText="1"/>
    </xf>
    <xf numFmtId="0" fontId="5" fillId="0" borderId="0" xfId="6" applyFont="1" applyFill="1" applyBorder="1" applyAlignment="1">
      <alignment horizontal="left" vertical="center"/>
    </xf>
    <xf numFmtId="2" fontId="5" fillId="0" borderId="0" xfId="6" applyNumberFormat="1" applyFont="1" applyFill="1" applyBorder="1" applyAlignment="1">
      <alignment horizontal="left" vertical="center"/>
    </xf>
    <xf numFmtId="0" fontId="6" fillId="0" borderId="0" xfId="6" applyFont="1" applyFill="1" applyBorder="1" applyAlignment="1">
      <alignment horizontal="left" vertical="center"/>
    </xf>
    <xf numFmtId="0" fontId="6" fillId="0" borderId="0" xfId="6" applyFont="1" applyFill="1" applyBorder="1" applyAlignment="1">
      <alignment horizontal="center" vertical="center"/>
    </xf>
    <xf numFmtId="0" fontId="13" fillId="0" borderId="0" xfId="0" applyFont="1" applyBorder="1" applyAlignment="1">
      <alignment horizontal="center" vertical="center"/>
    </xf>
    <xf numFmtId="166" fontId="13" fillId="0" borderId="0" xfId="1" applyFont="1" applyBorder="1" applyAlignment="1">
      <alignment vertical="center"/>
    </xf>
    <xf numFmtId="49" fontId="14" fillId="6" borderId="42" xfId="6" applyNumberFormat="1" applyFont="1" applyFill="1" applyBorder="1" applyAlignment="1" applyProtection="1">
      <alignment horizontal="center" vertical="center"/>
    </xf>
    <xf numFmtId="0" fontId="14" fillId="6" borderId="43" xfId="6" applyFont="1" applyFill="1" applyBorder="1" applyAlignment="1" applyProtection="1">
      <alignment horizontal="center" vertical="center" wrapText="1"/>
    </xf>
    <xf numFmtId="49" fontId="14" fillId="6" borderId="45" xfId="6" applyNumberFormat="1" applyFont="1" applyFill="1" applyBorder="1" applyAlignment="1" applyProtection="1">
      <alignment horizontal="center" vertical="center"/>
    </xf>
    <xf numFmtId="0" fontId="14" fillId="6" borderId="46" xfId="6" applyFont="1" applyFill="1" applyBorder="1" applyAlignment="1" applyProtection="1">
      <alignment horizontal="center" vertical="center" wrapText="1"/>
    </xf>
    <xf numFmtId="49" fontId="2" fillId="0" borderId="42" xfId="6" applyNumberFormat="1" applyFont="1" applyBorder="1" applyAlignment="1">
      <alignment horizontal="left" vertical="center"/>
    </xf>
    <xf numFmtId="0" fontId="2" fillId="0" borderId="43" xfId="6" applyFont="1" applyBorder="1" applyAlignment="1">
      <alignment horizontal="center" vertical="center" wrapText="1"/>
    </xf>
    <xf numFmtId="0" fontId="2" fillId="0" borderId="43" xfId="6" applyFont="1" applyBorder="1" applyAlignment="1" applyProtection="1">
      <alignment horizontal="left" vertical="center" wrapText="1"/>
    </xf>
    <xf numFmtId="0" fontId="2" fillId="0" borderId="43" xfId="6" applyFont="1" applyBorder="1" applyAlignment="1">
      <alignment horizontal="center" vertical="center"/>
    </xf>
    <xf numFmtId="3" fontId="2" fillId="0" borderId="43" xfId="6" applyNumberFormat="1" applyFont="1" applyFill="1" applyBorder="1" applyAlignment="1">
      <alignment horizontal="center" vertical="center"/>
    </xf>
    <xf numFmtId="169" fontId="2" fillId="0" borderId="43" xfId="6" applyNumberFormat="1" applyFont="1" applyBorder="1" applyAlignment="1">
      <alignment horizontal="center" vertical="center"/>
    </xf>
    <xf numFmtId="169" fontId="2" fillId="0" borderId="44" xfId="6" applyNumberFormat="1" applyFont="1" applyBorder="1" applyAlignment="1">
      <alignment vertical="center"/>
    </xf>
    <xf numFmtId="0" fontId="2" fillId="0" borderId="48" xfId="2" applyFont="1" applyBorder="1" applyAlignment="1">
      <alignment horizontal="center" vertical="center"/>
    </xf>
    <xf numFmtId="0" fontId="19" fillId="0" borderId="4" xfId="2" applyFont="1" applyBorder="1" applyAlignment="1">
      <alignment vertical="center" wrapText="1"/>
    </xf>
    <xf numFmtId="169" fontId="2" fillId="0" borderId="49" xfId="9" applyNumberFormat="1" applyFont="1" applyBorder="1" applyAlignment="1">
      <alignment vertical="center"/>
    </xf>
    <xf numFmtId="169" fontId="2" fillId="0" borderId="4" xfId="9" applyNumberFormat="1" applyFont="1" applyBorder="1" applyAlignment="1">
      <alignment vertical="center"/>
    </xf>
    <xf numFmtId="166" fontId="2" fillId="7" borderId="49" xfId="1" applyFont="1" applyFill="1" applyBorder="1" applyAlignment="1">
      <alignment horizontal="right" vertical="center"/>
    </xf>
    <xf numFmtId="166" fontId="2" fillId="0" borderId="50" xfId="9" applyFont="1" applyBorder="1" applyAlignment="1">
      <alignment horizontal="left" vertical="center"/>
    </xf>
    <xf numFmtId="166" fontId="2" fillId="0" borderId="10" xfId="9" applyFont="1" applyBorder="1" applyAlignment="1">
      <alignment horizontal="center" vertical="center" wrapText="1"/>
    </xf>
    <xf numFmtId="166" fontId="2" fillId="0" borderId="10" xfId="9" applyFont="1" applyBorder="1" applyAlignment="1">
      <alignment horizontal="left" vertical="center" wrapText="1"/>
    </xf>
    <xf numFmtId="166" fontId="2" fillId="0" borderId="10" xfId="9" applyFont="1" applyBorder="1" applyAlignment="1">
      <alignment horizontal="center" vertical="center"/>
    </xf>
    <xf numFmtId="169" fontId="2" fillId="0" borderId="10" xfId="9" applyNumberFormat="1" applyFont="1" applyBorder="1" applyAlignment="1">
      <alignment horizontal="center" vertical="center"/>
    </xf>
    <xf numFmtId="166" fontId="2" fillId="0" borderId="50" xfId="9" applyFont="1" applyBorder="1" applyAlignment="1">
      <alignment horizontal="left" vertical="center" wrapText="1"/>
    </xf>
    <xf numFmtId="173" fontId="2" fillId="0" borderId="10" xfId="2" applyNumberFormat="1" applyFont="1" applyBorder="1" applyAlignment="1">
      <alignment horizontal="center" vertical="center"/>
    </xf>
    <xf numFmtId="166" fontId="18" fillId="0" borderId="49" xfId="9" applyFont="1" applyBorder="1" applyAlignment="1">
      <alignment horizontal="right" vertical="center"/>
    </xf>
    <xf numFmtId="169" fontId="2" fillId="0" borderId="10" xfId="2" applyNumberFormat="1" applyFont="1" applyFill="1" applyBorder="1" applyAlignment="1">
      <alignment horizontal="center" vertical="center"/>
    </xf>
    <xf numFmtId="0" fontId="28" fillId="0" borderId="0" xfId="6" applyFont="1" applyAlignment="1">
      <alignment vertical="center"/>
    </xf>
    <xf numFmtId="0" fontId="2" fillId="0" borderId="10" xfId="9" applyNumberFormat="1" applyFont="1" applyBorder="1" applyAlignment="1">
      <alignment horizontal="left" vertical="center" wrapText="1"/>
    </xf>
    <xf numFmtId="169" fontId="2" fillId="0" borderId="10" xfId="2" applyNumberFormat="1" applyFont="1" applyFill="1" applyBorder="1" applyAlignment="1" applyProtection="1">
      <alignment horizontal="center" vertical="center"/>
    </xf>
    <xf numFmtId="166" fontId="2" fillId="4" borderId="50" xfId="9" applyFont="1" applyFill="1" applyBorder="1" applyAlignment="1">
      <alignment horizontal="left" vertical="center" wrapText="1"/>
    </xf>
    <xf numFmtId="166" fontId="2" fillId="4" borderId="10" xfId="9" applyFont="1" applyFill="1" applyBorder="1" applyAlignment="1">
      <alignment horizontal="left" vertical="center" wrapText="1"/>
    </xf>
    <xf numFmtId="0" fontId="2" fillId="4" borderId="10" xfId="6" applyFont="1" applyFill="1" applyBorder="1" applyAlignment="1">
      <alignment horizontal="left" vertical="center" wrapText="1"/>
    </xf>
    <xf numFmtId="4" fontId="2" fillId="0" borderId="10" xfId="2" applyNumberFormat="1" applyFont="1" applyFill="1" applyBorder="1" applyAlignment="1">
      <alignment horizontal="center" vertical="center"/>
    </xf>
    <xf numFmtId="169" fontId="2" fillId="0" borderId="49" xfId="9" applyNumberFormat="1" applyFont="1" applyBorder="1" applyAlignment="1">
      <alignment horizontal="left" vertical="center" wrapText="1"/>
    </xf>
    <xf numFmtId="0" fontId="14" fillId="0" borderId="10" xfId="6" applyFont="1" applyBorder="1" applyAlignment="1">
      <alignment horizontal="left" vertical="center" wrapText="1"/>
    </xf>
    <xf numFmtId="4" fontId="2" fillId="0" borderId="10" xfId="2" applyNumberFormat="1" applyFont="1" applyBorder="1" applyAlignment="1">
      <alignment horizontal="center" vertical="center"/>
    </xf>
    <xf numFmtId="0" fontId="28" fillId="0" borderId="10" xfId="6" applyFont="1" applyBorder="1" applyAlignment="1">
      <alignment horizontal="left" vertical="center" wrapText="1"/>
    </xf>
    <xf numFmtId="169" fontId="14" fillId="5" borderId="53" xfId="6" applyNumberFormat="1" applyFont="1" applyFill="1" applyBorder="1" applyAlignment="1" applyProtection="1">
      <alignment vertical="center"/>
    </xf>
    <xf numFmtId="0" fontId="14" fillId="4" borderId="0" xfId="6" applyFont="1" applyFill="1" applyBorder="1" applyAlignment="1" applyProtection="1">
      <alignment horizontal="left" vertical="center"/>
    </xf>
    <xf numFmtId="0" fontId="2" fillId="4" borderId="0" xfId="6" applyFont="1" applyFill="1" applyBorder="1" applyAlignment="1">
      <alignment vertical="center"/>
    </xf>
    <xf numFmtId="0" fontId="2" fillId="0" borderId="0" xfId="6" applyFont="1" applyAlignment="1">
      <alignment horizontal="center" vertical="center" wrapText="1"/>
    </xf>
    <xf numFmtId="3" fontId="2" fillId="0" borderId="0" xfId="6" applyNumberFormat="1" applyFont="1" applyFill="1" applyAlignment="1">
      <alignment horizontal="center" vertical="center"/>
    </xf>
    <xf numFmtId="169" fontId="2" fillId="0" borderId="0" xfId="6" applyNumberFormat="1" applyFont="1" applyAlignment="1">
      <alignment horizontal="center" vertical="center"/>
    </xf>
    <xf numFmtId="0" fontId="18" fillId="0" borderId="10" xfId="0" applyFont="1" applyBorder="1" applyAlignment="1">
      <alignment horizontal="center" vertical="center" wrapText="1"/>
    </xf>
    <xf numFmtId="0" fontId="18" fillId="0" borderId="5" xfId="0" applyFont="1" applyBorder="1" applyAlignment="1">
      <alignment horizontal="center" vertical="center"/>
    </xf>
    <xf numFmtId="172" fontId="23" fillId="0" borderId="10" xfId="14" applyNumberFormat="1" applyBorder="1" applyAlignment="1">
      <alignment horizontal="center" vertical="center"/>
    </xf>
    <xf numFmtId="0" fontId="22" fillId="0" borderId="10" xfId="0" applyFont="1" applyBorder="1" applyAlignment="1">
      <alignment vertical="center" wrapText="1"/>
    </xf>
    <xf numFmtId="0" fontId="2" fillId="0" borderId="10" xfId="0" applyFont="1" applyBorder="1" applyAlignment="1">
      <alignment horizontal="center" vertical="center"/>
    </xf>
    <xf numFmtId="43" fontId="2" fillId="0" borderId="10" xfId="8" applyFont="1" applyBorder="1" applyAlignment="1">
      <alignment horizontal="right" vertical="center"/>
    </xf>
    <xf numFmtId="0" fontId="2" fillId="0" borderId="10" xfId="0" applyFont="1" applyBorder="1" applyAlignment="1">
      <alignment vertical="center" wrapText="1"/>
    </xf>
    <xf numFmtId="0" fontId="5" fillId="0" borderId="10" xfId="0" applyFont="1" applyFill="1" applyBorder="1" applyAlignment="1">
      <alignment horizontal="left" vertical="center" wrapText="1"/>
    </xf>
    <xf numFmtId="171" fontId="5" fillId="0" borderId="10" xfId="8" applyNumberFormat="1" applyFont="1" applyFill="1" applyBorder="1" applyAlignment="1">
      <alignment horizontal="right" vertical="center" wrapText="1"/>
    </xf>
    <xf numFmtId="0" fontId="12" fillId="4" borderId="18" xfId="2" applyFont="1" applyFill="1" applyBorder="1" applyAlignment="1" applyProtection="1">
      <alignment horizontal="center" vertical="center"/>
    </xf>
    <xf numFmtId="0" fontId="12" fillId="4" borderId="18" xfId="2" applyFont="1" applyFill="1" applyBorder="1" applyAlignment="1" applyProtection="1">
      <alignment vertical="center"/>
    </xf>
    <xf numFmtId="0" fontId="12" fillId="4" borderId="19" xfId="2" applyFont="1" applyFill="1" applyBorder="1" applyAlignment="1" applyProtection="1">
      <alignment horizontal="center" vertical="center"/>
    </xf>
    <xf numFmtId="166" fontId="12" fillId="4" borderId="0" xfId="1" applyFont="1" applyFill="1" applyAlignment="1" applyProtection="1">
      <alignment vertical="center"/>
    </xf>
    <xf numFmtId="9" fontId="2" fillId="0" borderId="4" xfId="2" applyNumberFormat="1" applyFont="1" applyBorder="1" applyAlignment="1">
      <alignment horizontal="center" vertical="center"/>
    </xf>
    <xf numFmtId="169" fontId="2" fillId="0" borderId="10" xfId="6" applyNumberFormat="1" applyFont="1" applyFill="1" applyBorder="1" applyAlignment="1">
      <alignment horizontal="right" vertical="center"/>
    </xf>
    <xf numFmtId="0" fontId="13" fillId="0" borderId="10" xfId="0" applyFont="1" applyFill="1" applyBorder="1" applyAlignment="1">
      <alignment vertical="center"/>
    </xf>
    <xf numFmtId="166" fontId="6" fillId="4" borderId="19" xfId="1" applyFont="1" applyFill="1" applyBorder="1" applyAlignment="1" applyProtection="1">
      <alignment horizontal="right" vertical="center"/>
    </xf>
    <xf numFmtId="166" fontId="6" fillId="4" borderId="33" xfId="1" applyFont="1" applyFill="1" applyBorder="1" applyAlignment="1" applyProtection="1">
      <alignment horizontal="right" vertical="center"/>
    </xf>
    <xf numFmtId="169" fontId="5" fillId="5" borderId="9" xfId="6" applyNumberFormat="1" applyFont="1" applyFill="1" applyBorder="1" applyAlignment="1" applyProtection="1">
      <alignment horizontal="right" vertical="center"/>
    </xf>
    <xf numFmtId="169" fontId="5" fillId="5" borderId="10" xfId="6" applyNumberFormat="1" applyFont="1" applyFill="1" applyBorder="1" applyAlignment="1" applyProtection="1">
      <alignment horizontal="right" vertical="center"/>
    </xf>
    <xf numFmtId="169" fontId="5" fillId="5" borderId="11" xfId="6" applyNumberFormat="1" applyFont="1" applyFill="1" applyBorder="1" applyAlignment="1" applyProtection="1">
      <alignment horizontal="right" vertical="center"/>
    </xf>
    <xf numFmtId="166" fontId="6" fillId="4" borderId="10" xfId="1" applyFont="1" applyFill="1" applyBorder="1" applyAlignment="1" applyProtection="1">
      <alignment horizontal="right" vertical="center"/>
    </xf>
    <xf numFmtId="166" fontId="6" fillId="0" borderId="10" xfId="1" applyFont="1" applyFill="1" applyBorder="1" applyAlignment="1" applyProtection="1">
      <alignment horizontal="right" vertical="center"/>
    </xf>
    <xf numFmtId="166" fontId="6" fillId="4" borderId="41" xfId="1" applyFont="1" applyFill="1" applyBorder="1" applyAlignment="1" applyProtection="1">
      <alignment horizontal="right" vertical="center"/>
    </xf>
    <xf numFmtId="166" fontId="6" fillId="4" borderId="8" xfId="1" applyFont="1" applyFill="1" applyBorder="1" applyAlignment="1" applyProtection="1">
      <alignment horizontal="right" vertical="center"/>
    </xf>
    <xf numFmtId="0" fontId="5" fillId="0" borderId="4" xfId="2" applyFont="1" applyBorder="1" applyAlignment="1">
      <alignment horizontal="left" vertical="center" wrapText="1"/>
    </xf>
    <xf numFmtId="0" fontId="5" fillId="0" borderId="0" xfId="2" applyFont="1" applyBorder="1" applyAlignment="1">
      <alignment horizontal="left" vertical="center" wrapText="1"/>
    </xf>
    <xf numFmtId="0" fontId="3" fillId="0" borderId="1" xfId="2" applyFont="1" applyBorder="1" applyAlignment="1">
      <alignment horizontal="left" vertical="center" wrapText="1"/>
    </xf>
    <xf numFmtId="0" fontId="3" fillId="0" borderId="2" xfId="2" applyFont="1" applyBorder="1" applyAlignment="1">
      <alignment horizontal="left" vertical="center" wrapText="1"/>
    </xf>
    <xf numFmtId="0" fontId="3" fillId="0" borderId="3" xfId="2" applyFont="1" applyBorder="1" applyAlignment="1">
      <alignment horizontal="left" vertical="center" wrapText="1"/>
    </xf>
    <xf numFmtId="0" fontId="3" fillId="0" borderId="4" xfId="2" applyFont="1" applyBorder="1" applyAlignment="1">
      <alignment horizontal="left" vertical="center" wrapText="1"/>
    </xf>
    <xf numFmtId="0" fontId="3" fillId="0" borderId="0" xfId="2" applyFont="1" applyBorder="1" applyAlignment="1">
      <alignment horizontal="left" vertical="center" wrapText="1"/>
    </xf>
    <xf numFmtId="0" fontId="3" fillId="0" borderId="5" xfId="2" applyFont="1" applyBorder="1" applyAlignment="1">
      <alignment horizontal="left" vertical="center" wrapText="1"/>
    </xf>
    <xf numFmtId="0" fontId="5" fillId="0" borderId="5" xfId="2" applyFont="1" applyBorder="1" applyAlignment="1">
      <alignment horizontal="center" vertical="center"/>
    </xf>
    <xf numFmtId="0" fontId="5" fillId="0" borderId="8" xfId="2" applyFont="1" applyBorder="1" applyAlignment="1">
      <alignment horizontal="center" vertical="center"/>
    </xf>
    <xf numFmtId="2" fontId="5" fillId="4" borderId="28" xfId="2" applyNumberFormat="1" applyFont="1" applyFill="1" applyBorder="1" applyAlignment="1" applyProtection="1">
      <alignment horizontal="left" vertical="center"/>
    </xf>
    <xf numFmtId="2" fontId="5" fillId="4" borderId="29" xfId="2" applyNumberFormat="1" applyFont="1" applyFill="1" applyBorder="1" applyAlignment="1" applyProtection="1">
      <alignment horizontal="left" vertical="center"/>
    </xf>
    <xf numFmtId="2" fontId="5" fillId="4" borderId="27" xfId="2" applyNumberFormat="1" applyFont="1" applyFill="1" applyBorder="1" applyAlignment="1" applyProtection="1">
      <alignment horizontal="left" vertical="center"/>
    </xf>
    <xf numFmtId="2" fontId="5" fillId="4" borderId="24" xfId="2" applyNumberFormat="1" applyFont="1" applyFill="1" applyBorder="1" applyAlignment="1" applyProtection="1">
      <alignment horizontal="left" vertical="center"/>
    </xf>
    <xf numFmtId="2" fontId="5" fillId="4" borderId="13" xfId="2" applyNumberFormat="1" applyFont="1" applyFill="1" applyBorder="1" applyAlignment="1" applyProtection="1">
      <alignment horizontal="left" vertical="center"/>
    </xf>
    <xf numFmtId="2" fontId="5" fillId="4" borderId="17" xfId="2" applyNumberFormat="1" applyFont="1" applyFill="1" applyBorder="1" applyAlignment="1" applyProtection="1">
      <alignment horizontal="left" vertical="center"/>
    </xf>
    <xf numFmtId="167" fontId="5" fillId="4" borderId="30" xfId="2" applyNumberFormat="1" applyFont="1" applyFill="1" applyBorder="1" applyAlignment="1" applyProtection="1">
      <alignment horizontal="right" vertical="center"/>
    </xf>
    <xf numFmtId="167" fontId="5" fillId="4" borderId="31" xfId="2" applyNumberFormat="1" applyFont="1" applyFill="1" applyBorder="1" applyAlignment="1" applyProtection="1">
      <alignment horizontal="right" vertical="center"/>
    </xf>
    <xf numFmtId="0" fontId="5" fillId="4" borderId="9" xfId="6" applyFont="1" applyFill="1" applyBorder="1" applyAlignment="1">
      <alignment horizontal="left" vertical="center" wrapText="1"/>
    </xf>
    <xf numFmtId="0" fontId="5" fillId="4" borderId="10" xfId="6" applyFont="1" applyFill="1" applyBorder="1" applyAlignment="1">
      <alignment horizontal="left" vertical="center" wrapText="1"/>
    </xf>
    <xf numFmtId="0" fontId="5" fillId="4" borderId="0" xfId="2" applyFont="1" applyFill="1" applyBorder="1" applyAlignment="1" applyProtection="1">
      <alignment horizontal="center" vertical="center" wrapText="1"/>
    </xf>
    <xf numFmtId="0" fontId="5" fillId="4" borderId="13" xfId="2" applyFont="1" applyFill="1" applyBorder="1" applyAlignment="1" applyProtection="1">
      <alignment horizontal="center" vertical="center" wrapText="1"/>
    </xf>
    <xf numFmtId="0" fontId="5" fillId="4" borderId="26" xfId="2" applyFont="1" applyFill="1" applyBorder="1" applyAlignment="1" applyProtection="1">
      <alignment horizontal="left" vertical="center"/>
    </xf>
    <xf numFmtId="0" fontId="6" fillId="4" borderId="16" xfId="2" applyFont="1" applyFill="1" applyBorder="1" applyAlignment="1" applyProtection="1">
      <alignment horizontal="left" vertical="center"/>
    </xf>
    <xf numFmtId="0" fontId="5" fillId="4" borderId="26" xfId="2" applyFont="1" applyFill="1" applyBorder="1" applyAlignment="1" applyProtection="1">
      <alignment horizontal="center" vertical="center"/>
    </xf>
    <xf numFmtId="0" fontId="6" fillId="4" borderId="16" xfId="2" applyFont="1" applyFill="1" applyBorder="1" applyAlignment="1" applyProtection="1">
      <alignment vertical="center"/>
    </xf>
    <xf numFmtId="166" fontId="5" fillId="4" borderId="26" xfId="1" applyFont="1" applyFill="1" applyBorder="1" applyAlignment="1" applyProtection="1">
      <alignment horizontal="center" vertical="center"/>
    </xf>
    <xf numFmtId="166" fontId="5" fillId="4" borderId="16" xfId="1" applyFont="1" applyFill="1" applyBorder="1" applyAlignment="1" applyProtection="1">
      <alignment horizontal="center" vertical="center"/>
    </xf>
    <xf numFmtId="0" fontId="5" fillId="4" borderId="26" xfId="2" applyFont="1" applyFill="1" applyBorder="1" applyAlignment="1" applyProtection="1">
      <alignment horizontal="right" vertical="center"/>
    </xf>
    <xf numFmtId="0" fontId="5" fillId="4" borderId="16" xfId="2" applyFont="1" applyFill="1" applyBorder="1" applyAlignment="1" applyProtection="1">
      <alignment horizontal="right" vertical="center"/>
    </xf>
    <xf numFmtId="167" fontId="5" fillId="4" borderId="23" xfId="2" applyNumberFormat="1" applyFont="1" applyFill="1" applyBorder="1" applyAlignment="1" applyProtection="1">
      <alignment horizontal="right" vertical="center"/>
    </xf>
    <xf numFmtId="167" fontId="5" fillId="4" borderId="25" xfId="2" applyNumberFormat="1" applyFont="1" applyFill="1" applyBorder="1" applyAlignment="1" applyProtection="1">
      <alignment horizontal="right" vertical="center"/>
    </xf>
    <xf numFmtId="0" fontId="5" fillId="4" borderId="54" xfId="6" applyFont="1" applyFill="1" applyBorder="1" applyAlignment="1">
      <alignment horizontal="left" vertical="center" wrapText="1"/>
    </xf>
    <xf numFmtId="0" fontId="5" fillId="4" borderId="7" xfId="6" applyFont="1" applyFill="1" applyBorder="1" applyAlignment="1">
      <alignment horizontal="left" vertical="center" wrapText="1"/>
    </xf>
    <xf numFmtId="0" fontId="5" fillId="4" borderId="8" xfId="6" applyFont="1" applyFill="1" applyBorder="1" applyAlignment="1">
      <alignment horizontal="left" vertical="center" wrapText="1"/>
    </xf>
    <xf numFmtId="0" fontId="5" fillId="2" borderId="14" xfId="2" applyFont="1" applyFill="1" applyBorder="1" applyAlignment="1" applyProtection="1">
      <alignment horizontal="left" vertical="center"/>
    </xf>
    <xf numFmtId="0" fontId="6" fillId="2" borderId="16" xfId="2" applyFont="1" applyFill="1" applyBorder="1" applyAlignment="1" applyProtection="1">
      <alignment horizontal="left" vertical="center"/>
    </xf>
    <xf numFmtId="0" fontId="5" fillId="2" borderId="14" xfId="2" applyFont="1" applyFill="1" applyBorder="1" applyAlignment="1" applyProtection="1">
      <alignment horizontal="center" vertical="center"/>
    </xf>
    <xf numFmtId="0" fontId="6" fillId="2" borderId="16" xfId="2" applyFont="1" applyFill="1" applyBorder="1" applyAlignment="1" applyProtection="1">
      <alignment vertical="center"/>
    </xf>
    <xf numFmtId="166" fontId="5" fillId="2" borderId="14" xfId="1" applyFont="1" applyFill="1" applyBorder="1" applyAlignment="1" applyProtection="1">
      <alignment horizontal="center" vertical="center"/>
    </xf>
    <xf numFmtId="166" fontId="5" fillId="2" borderId="16" xfId="1" applyFont="1" applyFill="1" applyBorder="1" applyAlignment="1" applyProtection="1">
      <alignment horizontal="center" vertical="center"/>
    </xf>
    <xf numFmtId="167" fontId="5" fillId="2" borderId="14" xfId="2" applyNumberFormat="1" applyFont="1" applyFill="1" applyBorder="1" applyAlignment="1" applyProtection="1">
      <alignment horizontal="right" vertical="center"/>
    </xf>
    <xf numFmtId="167" fontId="5" fillId="2" borderId="16" xfId="2" applyNumberFormat="1" applyFont="1" applyFill="1" applyBorder="1" applyAlignment="1" applyProtection="1">
      <alignment horizontal="right" vertical="center"/>
    </xf>
    <xf numFmtId="0" fontId="6" fillId="4" borderId="18" xfId="2" applyFont="1" applyFill="1" applyBorder="1" applyAlignment="1" applyProtection="1">
      <alignment horizontal="left" vertical="center" wrapText="1"/>
    </xf>
    <xf numFmtId="0" fontId="6" fillId="4" borderId="18" xfId="2" applyFont="1" applyFill="1" applyBorder="1" applyAlignment="1" applyProtection="1">
      <alignment horizontal="justify" vertical="center" wrapText="1"/>
    </xf>
    <xf numFmtId="0" fontId="12" fillId="4" borderId="18" xfId="2" applyFont="1" applyFill="1" applyBorder="1" applyAlignment="1" applyProtection="1">
      <alignment vertical="center" wrapText="1"/>
    </xf>
    <xf numFmtId="2" fontId="5" fillId="4" borderId="21" xfId="2" applyNumberFormat="1" applyFont="1" applyFill="1" applyBorder="1" applyAlignment="1" applyProtection="1">
      <alignment horizontal="left" vertical="center"/>
    </xf>
    <xf numFmtId="2" fontId="5" fillId="4" borderId="22" xfId="2" applyNumberFormat="1" applyFont="1" applyFill="1" applyBorder="1" applyAlignment="1" applyProtection="1">
      <alignment horizontal="left" vertical="center"/>
    </xf>
    <xf numFmtId="2" fontId="5" fillId="4" borderId="15" xfId="2" applyNumberFormat="1" applyFont="1" applyFill="1" applyBorder="1" applyAlignment="1" applyProtection="1">
      <alignment horizontal="left" vertical="center"/>
    </xf>
    <xf numFmtId="4" fontId="14" fillId="0" borderId="0" xfId="6" applyNumberFormat="1" applyFont="1" applyAlignment="1">
      <alignment horizontal="center" vertical="center"/>
    </xf>
    <xf numFmtId="0" fontId="2" fillId="0" borderId="0" xfId="6" applyFont="1" applyAlignment="1">
      <alignment horizontal="center" vertical="center"/>
    </xf>
    <xf numFmtId="0" fontId="14" fillId="4" borderId="51" xfId="6" applyFont="1" applyFill="1" applyBorder="1" applyAlignment="1">
      <alignment horizontal="left" vertical="center" wrapText="1"/>
    </xf>
    <xf numFmtId="0" fontId="14" fillId="4" borderId="52" xfId="6" applyFont="1" applyFill="1" applyBorder="1" applyAlignment="1">
      <alignment horizontal="left" vertical="center" wrapText="1"/>
    </xf>
    <xf numFmtId="4" fontId="14" fillId="0" borderId="0" xfId="6" applyNumberFormat="1" applyFont="1" applyBorder="1" applyAlignment="1">
      <alignment horizontal="center" vertical="center"/>
    </xf>
    <xf numFmtId="0" fontId="2" fillId="0" borderId="0" xfId="6" applyFont="1" applyBorder="1" applyAlignment="1">
      <alignment horizontal="center" vertical="center"/>
    </xf>
    <xf numFmtId="0" fontId="14" fillId="6" borderId="43" xfId="6" applyFont="1" applyFill="1" applyBorder="1" applyAlignment="1" applyProtection="1">
      <alignment horizontal="left" vertical="center" wrapText="1"/>
    </xf>
    <xf numFmtId="0" fontId="14" fillId="6" borderId="46" xfId="6" applyFont="1" applyFill="1" applyBorder="1" applyAlignment="1" applyProtection="1">
      <alignment horizontal="left" vertical="center" wrapText="1"/>
    </xf>
    <xf numFmtId="0" fontId="14" fillId="6" borderId="43" xfId="6" applyFont="1" applyFill="1" applyBorder="1" applyAlignment="1" applyProtection="1">
      <alignment horizontal="center" vertical="center"/>
    </xf>
    <xf numFmtId="0" fontId="14" fillId="6" borderId="46" xfId="6" applyFont="1" applyFill="1" applyBorder="1" applyAlignment="1" applyProtection="1">
      <alignment horizontal="center" vertical="center"/>
    </xf>
    <xf numFmtId="3" fontId="14" fillId="2" borderId="43" xfId="6" applyNumberFormat="1" applyFont="1" applyFill="1" applyBorder="1" applyAlignment="1" applyProtection="1">
      <alignment horizontal="center" vertical="center"/>
    </xf>
    <xf numFmtId="3" fontId="14" fillId="2" borderId="46" xfId="6" applyNumberFormat="1" applyFont="1" applyFill="1" applyBorder="1" applyAlignment="1" applyProtection="1">
      <alignment horizontal="center" vertical="center"/>
    </xf>
    <xf numFmtId="169" fontId="14" fillId="6" borderId="43" xfId="6" applyNumberFormat="1" applyFont="1" applyFill="1" applyBorder="1" applyAlignment="1" applyProtection="1">
      <alignment horizontal="right" vertical="center"/>
    </xf>
    <xf numFmtId="169" fontId="14" fillId="6" borderId="46" xfId="6" applyNumberFormat="1" applyFont="1" applyFill="1" applyBorder="1" applyAlignment="1" applyProtection="1">
      <alignment horizontal="right" vertical="center"/>
    </xf>
    <xf numFmtId="169" fontId="14" fillId="6" borderId="44" xfId="6" applyNumberFormat="1" applyFont="1" applyFill="1" applyBorder="1" applyAlignment="1" applyProtection="1">
      <alignment horizontal="right" vertical="center"/>
    </xf>
    <xf numFmtId="169" fontId="14" fillId="6" borderId="47" xfId="6" applyNumberFormat="1" applyFont="1" applyFill="1" applyBorder="1" applyAlignment="1" applyProtection="1">
      <alignment horizontal="right" vertical="center"/>
    </xf>
  </cellXfs>
  <cellStyles count="15">
    <cellStyle name="Comma" xfId="1" builtinId="3"/>
    <cellStyle name="Comma 10" xfId="8" xr:uid="{00000000-0005-0000-0000-000001000000}"/>
    <cellStyle name="Comma 2" xfId="13" xr:uid="{00000000-0005-0000-0000-000002000000}"/>
    <cellStyle name="Comma 2 2" xfId="9" xr:uid="{00000000-0005-0000-0000-000003000000}"/>
    <cellStyle name="Comma 3 2" xfId="7" xr:uid="{00000000-0005-0000-0000-000004000000}"/>
    <cellStyle name="Comma 3 3" xfId="3" xr:uid="{00000000-0005-0000-0000-000005000000}"/>
    <cellStyle name="Currency 2" xfId="12" xr:uid="{00000000-0005-0000-0000-000006000000}"/>
    <cellStyle name="Currency 4 2" xfId="4" xr:uid="{00000000-0005-0000-0000-000007000000}"/>
    <cellStyle name="Normal" xfId="0" builtinId="0"/>
    <cellStyle name="Normal 10" xfId="2" xr:uid="{00000000-0005-0000-0000-000009000000}"/>
    <cellStyle name="Normal 2" xfId="6" xr:uid="{00000000-0005-0000-0000-00000A000000}"/>
    <cellStyle name="Normal 3" xfId="11" xr:uid="{00000000-0005-0000-0000-00000B000000}"/>
    <cellStyle name="Normal_Building Works" xfId="10" xr:uid="{00000000-0005-0000-0000-00000C000000}"/>
    <cellStyle name="Normal_Sheet1" xfId="14" xr:uid="{00000000-0005-0000-0000-00000D000000}"/>
    <cellStyle name="Percent 2" xfId="5" xr:uid="{00000000-0005-0000-0000-00000E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externalLink" Target="externalLinks/externalLink8.xml"/><Relationship Id="rId18" Type="http://schemas.openxmlformats.org/officeDocument/2006/relationships/externalLink" Target="externalLinks/externalLink13.xml"/><Relationship Id="rId26" Type="http://schemas.openxmlformats.org/officeDocument/2006/relationships/externalLink" Target="externalLinks/externalLink21.xml"/><Relationship Id="rId39" Type="http://schemas.openxmlformats.org/officeDocument/2006/relationships/externalLink" Target="externalLinks/externalLink34.xml"/><Relationship Id="rId21" Type="http://schemas.openxmlformats.org/officeDocument/2006/relationships/externalLink" Target="externalLinks/externalLink16.xml"/><Relationship Id="rId34" Type="http://schemas.openxmlformats.org/officeDocument/2006/relationships/externalLink" Target="externalLinks/externalLink29.xml"/><Relationship Id="rId42" Type="http://schemas.openxmlformats.org/officeDocument/2006/relationships/externalLink" Target="externalLinks/externalLink37.xml"/><Relationship Id="rId47" Type="http://schemas.openxmlformats.org/officeDocument/2006/relationships/externalLink" Target="externalLinks/externalLink42.xml"/><Relationship Id="rId50" Type="http://schemas.openxmlformats.org/officeDocument/2006/relationships/externalLink" Target="externalLinks/externalLink45.xml"/><Relationship Id="rId55" Type="http://schemas.openxmlformats.org/officeDocument/2006/relationships/externalLink" Target="externalLinks/externalLink50.xml"/><Relationship Id="rId63" Type="http://schemas.openxmlformats.org/officeDocument/2006/relationships/externalLink" Target="externalLinks/externalLink58.xml"/><Relationship Id="rId68" Type="http://schemas.openxmlformats.org/officeDocument/2006/relationships/sharedStrings" Target="sharedStrings.xml"/><Relationship Id="rId7" Type="http://schemas.openxmlformats.org/officeDocument/2006/relationships/externalLink" Target="externalLinks/externalLink2.xml"/><Relationship Id="rId2" Type="http://schemas.openxmlformats.org/officeDocument/2006/relationships/worksheet" Target="worksheets/sheet2.xml"/><Relationship Id="rId16" Type="http://schemas.openxmlformats.org/officeDocument/2006/relationships/externalLink" Target="externalLinks/externalLink11.xml"/><Relationship Id="rId29" Type="http://schemas.openxmlformats.org/officeDocument/2006/relationships/externalLink" Target="externalLinks/externalLink24.xml"/><Relationship Id="rId1" Type="http://schemas.openxmlformats.org/officeDocument/2006/relationships/worksheet" Target="worksheets/sheet1.xml"/><Relationship Id="rId6" Type="http://schemas.openxmlformats.org/officeDocument/2006/relationships/externalLink" Target="externalLinks/externalLink1.xml"/><Relationship Id="rId11" Type="http://schemas.openxmlformats.org/officeDocument/2006/relationships/externalLink" Target="externalLinks/externalLink6.xml"/><Relationship Id="rId24" Type="http://schemas.openxmlformats.org/officeDocument/2006/relationships/externalLink" Target="externalLinks/externalLink19.xml"/><Relationship Id="rId32" Type="http://schemas.openxmlformats.org/officeDocument/2006/relationships/externalLink" Target="externalLinks/externalLink27.xml"/><Relationship Id="rId37" Type="http://schemas.openxmlformats.org/officeDocument/2006/relationships/externalLink" Target="externalLinks/externalLink32.xml"/><Relationship Id="rId40" Type="http://schemas.openxmlformats.org/officeDocument/2006/relationships/externalLink" Target="externalLinks/externalLink35.xml"/><Relationship Id="rId45" Type="http://schemas.openxmlformats.org/officeDocument/2006/relationships/externalLink" Target="externalLinks/externalLink40.xml"/><Relationship Id="rId53" Type="http://schemas.openxmlformats.org/officeDocument/2006/relationships/externalLink" Target="externalLinks/externalLink48.xml"/><Relationship Id="rId58" Type="http://schemas.openxmlformats.org/officeDocument/2006/relationships/externalLink" Target="externalLinks/externalLink53.xml"/><Relationship Id="rId66"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externalLink" Target="externalLinks/externalLink10.xml"/><Relationship Id="rId23" Type="http://schemas.openxmlformats.org/officeDocument/2006/relationships/externalLink" Target="externalLinks/externalLink18.xml"/><Relationship Id="rId28" Type="http://schemas.openxmlformats.org/officeDocument/2006/relationships/externalLink" Target="externalLinks/externalLink23.xml"/><Relationship Id="rId36" Type="http://schemas.openxmlformats.org/officeDocument/2006/relationships/externalLink" Target="externalLinks/externalLink31.xml"/><Relationship Id="rId49" Type="http://schemas.openxmlformats.org/officeDocument/2006/relationships/externalLink" Target="externalLinks/externalLink44.xml"/><Relationship Id="rId57" Type="http://schemas.openxmlformats.org/officeDocument/2006/relationships/externalLink" Target="externalLinks/externalLink52.xml"/><Relationship Id="rId61" Type="http://schemas.openxmlformats.org/officeDocument/2006/relationships/externalLink" Target="externalLinks/externalLink56.xml"/><Relationship Id="rId10" Type="http://schemas.openxmlformats.org/officeDocument/2006/relationships/externalLink" Target="externalLinks/externalLink5.xml"/><Relationship Id="rId19" Type="http://schemas.openxmlformats.org/officeDocument/2006/relationships/externalLink" Target="externalLinks/externalLink14.xml"/><Relationship Id="rId31" Type="http://schemas.openxmlformats.org/officeDocument/2006/relationships/externalLink" Target="externalLinks/externalLink26.xml"/><Relationship Id="rId44" Type="http://schemas.openxmlformats.org/officeDocument/2006/relationships/externalLink" Target="externalLinks/externalLink39.xml"/><Relationship Id="rId52" Type="http://schemas.openxmlformats.org/officeDocument/2006/relationships/externalLink" Target="externalLinks/externalLink47.xml"/><Relationship Id="rId60" Type="http://schemas.openxmlformats.org/officeDocument/2006/relationships/externalLink" Target="externalLinks/externalLink55.xml"/><Relationship Id="rId65" Type="http://schemas.openxmlformats.org/officeDocument/2006/relationships/externalLink" Target="externalLinks/externalLink60.xml"/><Relationship Id="rId4" Type="http://schemas.openxmlformats.org/officeDocument/2006/relationships/worksheet" Target="worksheets/sheet4.xml"/><Relationship Id="rId9" Type="http://schemas.openxmlformats.org/officeDocument/2006/relationships/externalLink" Target="externalLinks/externalLink4.xml"/><Relationship Id="rId14" Type="http://schemas.openxmlformats.org/officeDocument/2006/relationships/externalLink" Target="externalLinks/externalLink9.xml"/><Relationship Id="rId22" Type="http://schemas.openxmlformats.org/officeDocument/2006/relationships/externalLink" Target="externalLinks/externalLink17.xml"/><Relationship Id="rId27" Type="http://schemas.openxmlformats.org/officeDocument/2006/relationships/externalLink" Target="externalLinks/externalLink22.xml"/><Relationship Id="rId30" Type="http://schemas.openxmlformats.org/officeDocument/2006/relationships/externalLink" Target="externalLinks/externalLink25.xml"/><Relationship Id="rId35" Type="http://schemas.openxmlformats.org/officeDocument/2006/relationships/externalLink" Target="externalLinks/externalLink30.xml"/><Relationship Id="rId43" Type="http://schemas.openxmlformats.org/officeDocument/2006/relationships/externalLink" Target="externalLinks/externalLink38.xml"/><Relationship Id="rId48" Type="http://schemas.openxmlformats.org/officeDocument/2006/relationships/externalLink" Target="externalLinks/externalLink43.xml"/><Relationship Id="rId56" Type="http://schemas.openxmlformats.org/officeDocument/2006/relationships/externalLink" Target="externalLinks/externalLink51.xml"/><Relationship Id="rId64" Type="http://schemas.openxmlformats.org/officeDocument/2006/relationships/externalLink" Target="externalLinks/externalLink59.xml"/><Relationship Id="rId69" Type="http://schemas.openxmlformats.org/officeDocument/2006/relationships/calcChain" Target="calcChain.xml"/><Relationship Id="rId8" Type="http://schemas.openxmlformats.org/officeDocument/2006/relationships/externalLink" Target="externalLinks/externalLink3.xml"/><Relationship Id="rId51" Type="http://schemas.openxmlformats.org/officeDocument/2006/relationships/externalLink" Target="externalLinks/externalLink46.xml"/><Relationship Id="rId3" Type="http://schemas.openxmlformats.org/officeDocument/2006/relationships/worksheet" Target="worksheets/sheet3.xml"/><Relationship Id="rId12" Type="http://schemas.openxmlformats.org/officeDocument/2006/relationships/externalLink" Target="externalLinks/externalLink7.xml"/><Relationship Id="rId17" Type="http://schemas.openxmlformats.org/officeDocument/2006/relationships/externalLink" Target="externalLinks/externalLink12.xml"/><Relationship Id="rId25" Type="http://schemas.openxmlformats.org/officeDocument/2006/relationships/externalLink" Target="externalLinks/externalLink20.xml"/><Relationship Id="rId33" Type="http://schemas.openxmlformats.org/officeDocument/2006/relationships/externalLink" Target="externalLinks/externalLink28.xml"/><Relationship Id="rId38" Type="http://schemas.openxmlformats.org/officeDocument/2006/relationships/externalLink" Target="externalLinks/externalLink33.xml"/><Relationship Id="rId46" Type="http://schemas.openxmlformats.org/officeDocument/2006/relationships/externalLink" Target="externalLinks/externalLink41.xml"/><Relationship Id="rId59" Type="http://schemas.openxmlformats.org/officeDocument/2006/relationships/externalLink" Target="externalLinks/externalLink54.xml"/><Relationship Id="rId67" Type="http://schemas.openxmlformats.org/officeDocument/2006/relationships/styles" Target="styles.xml"/><Relationship Id="rId20" Type="http://schemas.openxmlformats.org/officeDocument/2006/relationships/externalLink" Target="externalLinks/externalLink15.xml"/><Relationship Id="rId41" Type="http://schemas.openxmlformats.org/officeDocument/2006/relationships/externalLink" Target="externalLinks/externalLink36.xml"/><Relationship Id="rId54" Type="http://schemas.openxmlformats.org/officeDocument/2006/relationships/externalLink" Target="externalLinks/externalLink49.xml"/><Relationship Id="rId62" Type="http://schemas.openxmlformats.org/officeDocument/2006/relationships/externalLink" Target="externalLinks/externalLink57.xml"/></Relationships>
</file>

<file path=xl/drawings/drawing1.xml><?xml version="1.0" encoding="utf-8"?>
<xdr:wsDr xmlns:xdr="http://schemas.openxmlformats.org/drawingml/2006/spreadsheetDrawing" xmlns:a="http://schemas.openxmlformats.org/drawingml/2006/main">
  <xdr:twoCellAnchor>
    <xdr:from>
      <xdr:col>3</xdr:col>
      <xdr:colOff>0</xdr:colOff>
      <xdr:row>8</xdr:row>
      <xdr:rowOff>0</xdr:rowOff>
    </xdr:from>
    <xdr:to>
      <xdr:col>3</xdr:col>
      <xdr:colOff>0</xdr:colOff>
      <xdr:row>8</xdr:row>
      <xdr:rowOff>0</xdr:rowOff>
    </xdr:to>
    <xdr:sp macro="" textlink="">
      <xdr:nvSpPr>
        <xdr:cNvPr id="2" name="Line 1">
          <a:extLst>
            <a:ext uri="{FF2B5EF4-FFF2-40B4-BE49-F238E27FC236}">
              <a16:creationId xmlns:a16="http://schemas.microsoft.com/office/drawing/2014/main" id="{00000000-0008-0000-1600-000002000000}"/>
            </a:ext>
          </a:extLst>
        </xdr:cNvPr>
        <xdr:cNvSpPr>
          <a:spLocks noChangeShapeType="1"/>
        </xdr:cNvSpPr>
      </xdr:nvSpPr>
      <xdr:spPr bwMode="auto">
        <a:xfrm flipV="1">
          <a:off x="5270500" y="13779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xdr:col>
      <xdr:colOff>0</xdr:colOff>
      <xdr:row>56</xdr:row>
      <xdr:rowOff>0</xdr:rowOff>
    </xdr:from>
    <xdr:to>
      <xdr:col>3</xdr:col>
      <xdr:colOff>0</xdr:colOff>
      <xdr:row>56</xdr:row>
      <xdr:rowOff>0</xdr:rowOff>
    </xdr:to>
    <xdr:sp macro="" textlink="">
      <xdr:nvSpPr>
        <xdr:cNvPr id="3" name="Line 2">
          <a:extLst>
            <a:ext uri="{FF2B5EF4-FFF2-40B4-BE49-F238E27FC236}">
              <a16:creationId xmlns:a16="http://schemas.microsoft.com/office/drawing/2014/main" id="{00000000-0008-0000-1600-000003000000}"/>
            </a:ext>
          </a:extLst>
        </xdr:cNvPr>
        <xdr:cNvSpPr>
          <a:spLocks noChangeShapeType="1"/>
        </xdr:cNvSpPr>
      </xdr:nvSpPr>
      <xdr:spPr bwMode="auto">
        <a:xfrm flipV="1">
          <a:off x="5270500" y="10356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Tawanda\Documents\My%20Documents\kabelo%203\2018%20TENDERS\Praktisier%20and%20Matodi\for%20approval%20Certificate%205_5%2012%20Nov%202008\Data\N1%20-%20Flood%20Repairs\Daily%20Costing.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C:\Data\N1%20-%20Flood%20Repairs\Daily%20Costing.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server010\SHUMBA%20OD\Documents%20and%20Settings\rtaljaard\Local%20Settings\Temporary%20Internet%20Files\OLK37\Cashflow%20S1081.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C:\Documents%20and%20Settings\rtaljaard\Local%20Settings\Temporary%20Internet%20Files\OLK37\Cashflow%20S1081.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A:\My%20Documents\Estimates%20for%20new%20development\Bus%20Factory%20Africa\CASH%20FLOW%20rev1.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C:\Users\User\Downloads\Vulindlela%20Payment%20Certificate%203%20December%202012%20-%20DJC%20with%20cashflow.xlsx"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A:\ZESA%20BEITBRIDGE%20RATES.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Candice\all-jobs\JOBS\CL95-20\CERT\TAMA3.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E:\server020\C:\Users\chris59\AppData\Local\Microsoft\Windows\INetCache\Content.Outlook\C5CKXYKG\Documents%20and%20Settings\Darius\Local%20Settings\Temporary%20Internet%20Files\Content.Outlook\KF7I0B2X\INVOICE%20THU%2001.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A:\AM%205320\ZIMRA%20HOUSE%20DEVELOPMENT.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E:\General\Documents%20and%20Settings\All%20Users\Documents\ESM2\My%20Documents\Moyo%20Files\BULAWAYO\RATES%20BUILD%20UP%20(2).xls"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file:///E:\General\Documents%20and%20Settings\All%20Users\Documents\ESM2\My%20Documents\Moyo%20Files\BULAWAYO\BEVERLEY%20BUILDING%20SOCIETY%20BYO%20RATES23.xls"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file:///F:\TT%20QS%20Cost%20Management\Projects\AMG\Estimate\WINDOWS\Temporary%20Internet%20Files\Content.IE5\RBC1M58H\Motorola\Feasibilities\feas(11,000m2-single%20tenant)%232.xls"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file:///E:\rsaidc3\Projects%20JHB\Projects\P242%20-%20WDC%20Cluster%20Management\Financial\Project%20Invoices%203.xls" TargetMode="External"/></Relationships>
</file>

<file path=xl/externalLinks/_rels/externalLink15.xml.rels><?xml version="1.0" encoding="UTF-8" standalone="yes"?>
<Relationships xmlns="http://schemas.openxmlformats.org/package/2006/relationships"><Relationship Id="rId1" Type="http://schemas.openxmlformats.org/officeDocument/2006/relationships/externalLinkPath" Target="file:///E:\server020\Shumba%20OD\10.56.10.148\documents\J00068%20-%20Ben%20Schoeman%20Capacity%20Upgrade\900%20CONSTRUCTION\960%20MEETING\961%20Monthly\Meeting%20No.%209%20-%202009-03-16\4.2%20GLMB-C-Nonconformance%20register%204.3.2009.xls" TargetMode="External"/></Relationships>
</file>

<file path=xl/externalLinks/_rels/externalLink16.xml.rels><?xml version="1.0" encoding="UTF-8" standalone="yes"?>
<Relationships xmlns="http://schemas.openxmlformats.org/package/2006/relationships"><Relationship Id="rId1" Type="http://schemas.openxmlformats.org/officeDocument/2006/relationships/externalLinkPath" Target="file:///F:\TT%20QS%20Cost%20Management\Projects\AMG\Estimate\DOCUME~1\CDEVIL~1\LOCALS~1\Temp\notes6030C8\Innesfree%20_Feasibility%20August%205%202002.xls" TargetMode="External"/></Relationships>
</file>

<file path=xl/externalLinks/_rels/externalLink17.xml.rels><?xml version="1.0" encoding="UTF-8" standalone="yes"?>
<Relationships xmlns="http://schemas.openxmlformats.org/package/2006/relationships"><Relationship Id="rId1" Type="http://schemas.openxmlformats.org/officeDocument/2006/relationships/externalLinkPath" Target="file:///K:\Documents%20and%20Settings\YM%20Cassim\Local%20Settings\Temporary%20Internet%20Files\OLK41\Tof_2003%20Ed.xls" TargetMode="External"/></Relationships>
</file>

<file path=xl/externalLinks/_rels/externalLink18.xml.rels><?xml version="1.0" encoding="UTF-8" standalone="yes"?>
<Relationships xmlns="http://schemas.openxmlformats.org/package/2006/relationships"><Relationship Id="rId1" Type="http://schemas.openxmlformats.org/officeDocument/2006/relationships/externalLinkPath" Target="file:///\\192.168.0.250\Tasara\Users\siva.CRANEQS\AppData\Local\Microsoft\Windows\Temporary%20Internet%20Files\Content.Outlook\90BXP31V\cost%20plan%20-%20total%20area%20S9R0.xlsx" TargetMode="External"/></Relationships>
</file>

<file path=xl/externalLinks/_rels/externalLink19.xml.rels><?xml version="1.0" encoding="UTF-8" standalone="yes"?>
<Relationships xmlns="http://schemas.openxmlformats.org/package/2006/relationships"><Relationship Id="rId1" Type="http://schemas.openxmlformats.org/officeDocument/2006/relationships/externalLinkPath" Target="file:///\\server010\SHUMBA%20OD\Users\tawat\OneDrive\Documents\Documents%20(5)\Tenders%20and%20General%20Documents\kabelo%203\2018%20TENDERS\Praktisier%20and%20Matodi%2017%20Spetember%202018\Praktisier%20and%20Matodi\ADMIN\9677\30\00\D\D01-Sched1-8.xls" TargetMode="External"/></Relationships>
</file>

<file path=xl/externalLinks/_rels/externalLink20.xml.rels><?xml version="1.0" encoding="UTF-8" standalone="yes"?>
<Relationships xmlns="http://schemas.openxmlformats.org/package/2006/relationships"><Relationship Id="rId1" Type="http://schemas.openxmlformats.org/officeDocument/2006/relationships/externalLinkPath" Target="file:///C:\Users\Tawanda\Documents\My%20Documents\kabelo%203\2018%20TENDERS\Praktisier%20and%20Matodi\ADMIN\9677\30\00\D\D01-Sched1-8.xls" TargetMode="External"/></Relationships>
</file>

<file path=xl/externalLinks/_rels/externalLink21.xml.rels><?xml version="1.0" encoding="UTF-8" standalone="yes"?>
<Relationships xmlns="http://schemas.openxmlformats.org/package/2006/relationships"><Relationship Id="rId1" Type="http://schemas.openxmlformats.org/officeDocument/2006/relationships/externalLinkPath" Target="file:///\\Willie\willie%20c\WORK\Tenders\Excel%20Tenders%202003\3-5180%20Kvaerner%20Pulping\22-01-2004\50098840_2_01.XLS" TargetMode="External"/></Relationships>
</file>

<file path=xl/externalLinks/_rels/externalLink22.xml.rels><?xml version="1.0" encoding="UTF-8" standalone="yes"?>
<Relationships xmlns="http://schemas.openxmlformats.org/package/2006/relationships"><Relationship Id="rId1" Type="http://schemas.openxmlformats.org/officeDocument/2006/relationships/externalLinkPath" Target="file:///L:\31120033%20-%20Xhora\4%20FINANCIAL\4.6%20CAF\Objective\E2299%20IPAF%20Xhora%20Water%20Supply%20rev%201.xls" TargetMode="External"/></Relationships>
</file>

<file path=xl/externalLinks/_rels/externalLink23.xml.rels><?xml version="1.0" encoding="UTF-8" standalone="yes"?>
<Relationships xmlns="http://schemas.openxmlformats.org/package/2006/relationships"><Relationship Id="rId1" Type="http://schemas.openxmlformats.org/officeDocument/2006/relationships/externalLinkPath" Target="file:///E:\rsaidc3\Projects%20JHB\Projects\P242%20-%20WDC%20Cluster%20Management\Financial\Project%20Invoices%202.xls" TargetMode="External"/></Relationships>
</file>

<file path=xl/externalLinks/_rels/externalLink24.xml.rels><?xml version="1.0" encoding="UTF-8" standalone="yes"?>
<Relationships xmlns="http://schemas.openxmlformats.org/package/2006/relationships"><Relationship Id="rId1" Type="http://schemas.openxmlformats.org/officeDocument/2006/relationships/externalLinkPath" Target="file:///C:\Users\Sampie\Downloads\A-Data\9514%20L0%20-%20Olifants%20Phase%205%20LNW\Certificates\INVOICEmaster1.xls" TargetMode="External"/></Relationships>
</file>

<file path=xl/externalLinks/_rels/externalLink25.xml.rels><?xml version="1.0" encoding="UTF-8" standalone="yes"?>
<Relationships xmlns="http://schemas.openxmlformats.org/package/2006/relationships"><Relationship Id="rId1" Type="http://schemas.openxmlformats.org/officeDocument/2006/relationships/externalLinkPath" Target="file:///\\server010\SHUMBA%20OD\Users\Sampie\Downloads\A-Data\9514%20L0%20-%20Olifants%20Phase%205%20LNW\Certificates\INVOICEmaster1.xls" TargetMode="External"/></Relationships>
</file>

<file path=xl/externalLinks/_rels/externalLink26.xml.rels><?xml version="1.0" encoding="UTF-8" standalone="yes"?>
<Relationships xmlns="http://schemas.openxmlformats.org/package/2006/relationships"><Relationship Id="rId1" Type="http://schemas.openxmlformats.org/officeDocument/2006/relationships/externalLinkPath" Target="file:///\\Compact\c%20drive\Data\Contracts\Africon%20SI4-01\SI%204%20cert0.xls" TargetMode="External"/></Relationships>
</file>

<file path=xl/externalLinks/_rels/externalLink27.xml.rels><?xml version="1.0" encoding="UTF-8" standalone="yes"?>
<Relationships xmlns="http://schemas.openxmlformats.org/package/2006/relationships"><Relationship Id="rId1" Type="http://schemas.openxmlformats.org/officeDocument/2006/relationships/externalLinkPath" Target="file:///\\Civecsvr\documents\WINDOWS\TEMP\Nelmapius%20Cert%2010.xls" TargetMode="External"/></Relationships>
</file>

<file path=xl/externalLinks/_rels/externalLink28.xml.rels><?xml version="1.0" encoding="UTF-8" standalone="yes"?>
<Relationships xmlns="http://schemas.openxmlformats.org/package/2006/relationships"><Relationship Id="rId1" Type="http://schemas.openxmlformats.org/officeDocument/2006/relationships/externalLinkPath" Target="file:///C:\Documents%20and%20Settings\Van%20Schalkwyk\Local%20Settings\Temporary%20Internet%20Files\OLK37\sapscdatworthnorms.xls" TargetMode="External"/></Relationships>
</file>

<file path=xl/externalLinks/_rels/externalLink29.xml.rels><?xml version="1.0" encoding="UTF-8" standalone="yes"?>
<Relationships xmlns="http://schemas.openxmlformats.org/package/2006/relationships"><Relationship Id="rId1" Type="http://schemas.openxmlformats.org/officeDocument/2006/relationships/externalLinkPath" Target="file:///C:\02%20Projects\2000\2100%20-%202199\N%202129%20Burgersfort%20internal%20streets\j%20Contract%20administration\6%20Pay%20Cert\Payment%20Certificate%203\My%20Documents\LAYTON\Mobas\moba\invoice.xls" TargetMode="External"/></Relationships>
</file>

<file path=xl/externalLinks/_rels/externalLink30.xml.rels><?xml version="1.0" encoding="UTF-8" standalone="yes"?>
<Relationships xmlns="http://schemas.openxmlformats.org/package/2006/relationships"><Relationship Id="rId1" Type="http://schemas.openxmlformats.org/officeDocument/2006/relationships/externalLinkPath" Target="file:///\\server010\SHUMBA%20OD\02%20Projects\2000\2100%20-%202199\N%202129%20Burgersfort%20internal%20streets\j%20Contract%20administration\6%20Pay%20Cert\Payment%20Certificate%203\My%20Documents\LAYTON\Mobas\moba\invoice.xls" TargetMode="External"/></Relationships>
</file>

<file path=xl/externalLinks/_rels/externalLink31.xml.rels><?xml version="1.0" encoding="UTF-8" standalone="yes"?>
<Relationships xmlns="http://schemas.openxmlformats.org/package/2006/relationships"><Relationship Id="rId1" Type="http://schemas.openxmlformats.org/officeDocument/2006/relationships/externalLinkPath" Target="file:///F:\TT%20QS%20Cost%20Management\Projects\AMG\Estimate\TT%20QS%20Cost%20Management\Projects\African%20Harvest\Rustenburg\Viability%20No.%205%20-%20Peugeot.xls" TargetMode="External"/></Relationships>
</file>

<file path=xl/externalLinks/_rels/externalLink32.xml.rels><?xml version="1.0" encoding="UTF-8" standalone="yes"?>
<Relationships xmlns="http://schemas.openxmlformats.org/package/2006/relationships"><Relationship Id="rId1" Type="http://schemas.openxmlformats.org/officeDocument/2006/relationships/externalLinkPath" Target="file:///\\Sams_server\server-data\Documents%20and%20Settings\User\Local%20Settings\Temporary%20Internet%20Files\OLKD\My%20Personal%20Files\Business%20Models\FinancialMetrics95.xls" TargetMode="External"/></Relationships>
</file>

<file path=xl/externalLinks/_rels/externalLink33.xml.rels><?xml version="1.0" encoding="UTF-8" standalone="yes"?>
<Relationships xmlns="http://schemas.openxmlformats.org/package/2006/relationships"><Relationship Id="rId1" Type="http://schemas.openxmlformats.org/officeDocument/2006/relationships/externalLinkPath" Target="file:///E:\A424BF7D\4.2%20month%2020%20GLMB-C-Nonconformance%20register%2028.3.2011.xlsm" TargetMode="External"/></Relationships>
</file>

<file path=xl/externalLinks/_rels/externalLink34.xml.rels><?xml version="1.0" encoding="UTF-8" standalone="yes"?>
<Relationships xmlns="http://schemas.openxmlformats.org/package/2006/relationships"><Relationship Id="rId1" Type="http://schemas.microsoft.com/office/2006/relationships/xlExternalLinkPath/xlPathMissing" Target="BOOK-4.XLW" TargetMode="External"/></Relationships>
</file>

<file path=xl/externalLinks/_rels/externalLink35.xml.rels><?xml version="1.0" encoding="UTF-8" standalone="yes"?>
<Relationships xmlns="http://schemas.openxmlformats.org/package/2006/relationships"><Relationship Id="rId1" Type="http://schemas.openxmlformats.org/officeDocument/2006/relationships/externalLinkPath" Target="file:///C:\Backup\Desktop\Mem%20Stick\MBE\Mpumalanga.xls" TargetMode="External"/></Relationships>
</file>

<file path=xl/externalLinks/_rels/externalLink36.xml.rels><?xml version="1.0" encoding="UTF-8" standalone="yes"?>
<Relationships xmlns="http://schemas.openxmlformats.org/package/2006/relationships"><Relationship Id="rId1" Type="http://schemas.openxmlformats.org/officeDocument/2006/relationships/externalLinkPath" Target="file:///\\server010\SHUMBA%20OD\Backup\Desktop\Mem%20Stick\MBE\Mpumalanga.xls" TargetMode="External"/></Relationships>
</file>

<file path=xl/externalLinks/_rels/externalLink37.xml.rels><?xml version="1.0" encoding="UTF-8" standalone="yes"?>
<Relationships xmlns="http://schemas.openxmlformats.org/package/2006/relationships"><Relationship Id="rId1" Type="http://schemas.openxmlformats.org/officeDocument/2006/relationships/externalLinkPath" Target="file:///E:\server020\Shumba%20OD\10.56.10.148\documents\J00068%20-%20Ben%20Schoeman%20Capacity%20Upgrade\900%20CONSTRUCTION\960%20MEETING\961%20Monthly\Meeting%20No.%2010%20-%202009-04-20\Appendices%20GLMB\4.2%20Nonconformance%20register.xls" TargetMode="External"/></Relationships>
</file>

<file path=xl/externalLinks/_rels/externalLink38.xml.rels><?xml version="1.0" encoding="UTF-8" standalone="yes"?>
<Relationships xmlns="http://schemas.openxmlformats.org/package/2006/relationships"><Relationship Id="rId1" Type="http://schemas.openxmlformats.org/officeDocument/2006/relationships/externalLinkPath" Target="file:///L:\31120033%20-%20Xhora\4%20FINANCIAL\4.6%20CAF\Objective\Xhora%20Objectives%20S%20Lawrence.xlsx" TargetMode="External"/></Relationships>
</file>

<file path=xl/externalLinks/_rels/externalLink39.xml.rels><?xml version="1.0" encoding="UTF-8" standalone="yes"?>
<Relationships xmlns="http://schemas.openxmlformats.org/package/2006/relationships"><Relationship Id="rId1" Type="http://schemas.openxmlformats.org/officeDocument/2006/relationships/externalLinkPath" Target="file:///\\server010\SHUMBA%20OD\Documents%20and%20Settings\sampie.shivambu\My%20Documents\TN%20600%20files\TN%20600\JW%207099\Maseno%20Certificate%20No%204%20%20Revised.xls" TargetMode="External"/></Relationships>
</file>

<file path=xl/externalLinks/_rels/externalLink40.xml.rels><?xml version="1.0" encoding="UTF-8" standalone="yes"?>
<Relationships xmlns="http://schemas.openxmlformats.org/package/2006/relationships"><Relationship Id="rId1" Type="http://schemas.openxmlformats.org/officeDocument/2006/relationships/externalLinkPath" Target="file:///C:\Documents%20and%20Settings\sampie.shivambu\My%20Documents\TN%20600%20files\TN%20600\JW%207099\Maseno%20Certificate%20No%204%20%20Revised.xls" TargetMode="External"/></Relationships>
</file>

<file path=xl/externalLinks/_rels/externalLink41.xml.rels><?xml version="1.0" encoding="UTF-8" standalone="yes"?>
<Relationships xmlns="http://schemas.openxmlformats.org/package/2006/relationships"><Relationship Id="rId1" Type="http://schemas.openxmlformats.org/officeDocument/2006/relationships/externalLinkPath" Target="file:///C:\Users\Tina\Dropbox\QS%20Pro%20-%20info%20to%20be%20added\.Estimate.xlsx" TargetMode="External"/></Relationships>
</file>

<file path=xl/externalLinks/_rels/externalLink42.xml.rels><?xml version="1.0" encoding="UTF-8" standalone="yes"?>
<Relationships xmlns="http://schemas.openxmlformats.org/package/2006/relationships"><Relationship Id="rId1" Type="http://schemas.openxmlformats.org/officeDocument/2006/relationships/externalLinkPath" Target="file:///C:\TT%20QS%20Cost%20Management\Projects\AMG\Estimate\WINDOWS\Temporary%20Internet%20Files\Content.IE5\RBC1M58H\Motorola\Feasibilities\feas(11,000m2-single%20tenant)%232.xls" TargetMode="External"/></Relationships>
</file>

<file path=xl/externalLinks/_rels/externalLink43.xml.rels><?xml version="1.0" encoding="UTF-8" standalone="yes"?>
<Relationships xmlns="http://schemas.openxmlformats.org/package/2006/relationships"><Relationship Id="rId1" Type="http://schemas.openxmlformats.org/officeDocument/2006/relationships/externalLinkPath" Target="file:///C:\Users\User\Downloads\Project%20report%20Revised%207-7-13%20Ver%201.xls" TargetMode="External"/></Relationships>
</file>

<file path=xl/externalLinks/_rels/externalLink44.xml.rels><?xml version="1.0" encoding="UTF-8" standalone="yes"?>
<Relationships xmlns="http://schemas.openxmlformats.org/package/2006/relationships"><Relationship Id="rId1" Type="http://schemas.openxmlformats.org/officeDocument/2006/relationships/externalLinkPath" Target="file:///C:\Users\PHQS\AppData\Local\Temp\Rar$DIa0.317\Mulenzhe%20Clinic%20February%202019%20Cost%20report.xlsx" TargetMode="External"/></Relationships>
</file>

<file path=xl/externalLinks/_rels/externalLink45.xml.rels><?xml version="1.0" encoding="UTF-8" standalone="yes"?>
<Relationships xmlns="http://schemas.openxmlformats.org/package/2006/relationships"><Relationship Id="rId1" Type="http://schemas.openxmlformats.org/officeDocument/2006/relationships/externalLinkPath" Target="/My%20Documents/PORTS/Ports%20of%20Entry/JEPPE'S%20REEF/Jeppe's%20Reef%20Doc/07_SOQ.XLS" TargetMode="External"/></Relationships>
</file>

<file path=xl/externalLinks/_rels/externalLink46.xml.rels><?xml version="1.0" encoding="UTF-8" standalone="yes"?>
<Relationships xmlns="http://schemas.openxmlformats.org/package/2006/relationships"><Relationship Id="rId1" Type="http://schemas.openxmlformats.org/officeDocument/2006/relationships/externalLinkPath" Target="file:///H:\N2038%20Graskop%20Refurbishment%20of%20Stormwater%20system%20Phase%202\SITE%20MANAGEMENT\MONTHLY%20REPORTS\materials%20on%20site\MONTHLY%20MATERIALS%20ON%20SITE.xls" TargetMode="External"/></Relationships>
</file>

<file path=xl/externalLinks/_rels/externalLink47.xml.rels><?xml version="1.0" encoding="UTF-8" standalone="yes"?>
<Relationships xmlns="http://schemas.openxmlformats.org/package/2006/relationships"><Relationship Id="rId1" Type="http://schemas.openxmlformats.org/officeDocument/2006/relationships/externalLinkPath" Target="file:///\\A7FDC27D\MONTHLY%20MATERIALS%20ON%20SITE.xls" TargetMode="External"/></Relationships>
</file>

<file path=xl/externalLinks/_rels/externalLink48.xml.rels><?xml version="1.0" encoding="UTF-8" standalone="yes"?>
<Relationships xmlns="http://schemas.openxmlformats.org/package/2006/relationships"><Relationship Id="rId1" Type="http://schemas.openxmlformats.org/officeDocument/2006/relationships/externalLinkPath" Target="file:///I:\Documents%20and%20Settings\reybers\Local%20Settings\Temporary%20Internet%20Files\OLK12C1\Scottsdene.xls" TargetMode="External"/></Relationships>
</file>

<file path=xl/externalLinks/_rels/externalLink49.xml.rels><?xml version="1.0" encoding="UTF-8" standalone="yes"?>
<Relationships xmlns="http://schemas.openxmlformats.org/package/2006/relationships"><Relationship Id="rId1" Type="http://schemas.openxmlformats.org/officeDocument/2006/relationships/externalLinkPath" Target="/Payments/Lebombo_BOQ_E.xls" TargetMode="External"/></Relationships>
</file>

<file path=xl/externalLinks/_rels/externalLink50.xml.rels><?xml version="1.0" encoding="UTF-8" standalone="yes"?>
<Relationships xmlns="http://schemas.openxmlformats.org/package/2006/relationships"><Relationship Id="rId1" Type="http://schemas.openxmlformats.org/officeDocument/2006/relationships/externalLinkPath" Target="file:///\\Marinda\marinda%20-%20c\MSOffice\Excel\work\9535wk-segooafinal.xls" TargetMode="External"/></Relationships>
</file>

<file path=xl/externalLinks/_rels/externalLink51.xml.rels><?xml version="1.0" encoding="UTF-8" standalone="yes"?>
<Relationships xmlns="http://schemas.openxmlformats.org/package/2006/relationships"><Relationship Id="rId1" Type="http://schemas.openxmlformats.org/officeDocument/2006/relationships/externalLinkPath" Target="file:///\\server010\SHUMBA%20OD\Thonifho\LIS500\JW5255%20&amp;%20JW5256\Indlovu%20Consortium\Technical%20Section\Claims\Certificate%207\Payment%20Certificate%20No(7).%20Final.XLS" TargetMode="External"/></Relationships>
</file>

<file path=xl/externalLinks/_rels/externalLink52.xml.rels><?xml version="1.0" encoding="UTF-8" standalone="yes"?>
<Relationships xmlns="http://schemas.openxmlformats.org/package/2006/relationships"><Relationship Id="rId1" Type="http://schemas.openxmlformats.org/officeDocument/2006/relationships/externalLinkPath" Target="/225370-PR0-MASEBIKELA%20WPP/Documents/Civil%20Works%20-%20Nkomazi/225370-BILL-Comp-Final.xls" TargetMode="External"/></Relationships>
</file>

<file path=xl/externalLinks/_rels/externalLink53.xml.rels><?xml version="1.0" encoding="UTF-8" standalone="yes"?>
<Relationships xmlns="http://schemas.openxmlformats.org/package/2006/relationships"><Relationship Id="rId1" Type="http://schemas.openxmlformats.org/officeDocument/2006/relationships/externalLinkPath" Target="file:///E:\server020\Shumba%20OD\10.56.10.148\documents\J00068%20-%20Ben%20Schoeman%20Capacity%20Upgrade\900%20CONSTRUCTION\960%20MEETING\961%20Monthly\Meeting%20No.%2030%20-%202011-04-20\APPENDICES\4.2%20Nonconformance%20register%2026.10.2010.xls" TargetMode="External"/></Relationships>
</file>

<file path=xl/externalLinks/_rels/externalLink54.xml.rels><?xml version="1.0" encoding="UTF-8" standalone="yes"?>
<Relationships xmlns="http://schemas.openxmlformats.org/package/2006/relationships"><Relationship Id="rId1" Type="http://schemas.openxmlformats.org/officeDocument/2006/relationships/externalLinkPath" Target="file:///\\server010\SHUMBA%20OD\Data\N1%20-%20Flood%20Repairs\Daily%20Costing.xls" TargetMode="External"/></Relationships>
</file>

<file path=xl/externalLinks/_rels/externalLink55.xml.rels><?xml version="1.0" encoding="UTF-8" standalone="yes"?>
<Relationships xmlns="http://schemas.openxmlformats.org/package/2006/relationships"><Relationship Id="rId1" Type="http://schemas.openxmlformats.org/officeDocument/2006/relationships/externalLinkPath" Target="/225370-PR0-MASEBIKELA%20WPP/Documents/Civil%20Works%20-%20Nkomazi/225370-BILL.xls" TargetMode="External"/></Relationships>
</file>

<file path=xl/externalLinks/_rels/externalLink56.xml.rels><?xml version="1.0" encoding="UTF-8" standalone="yes"?>
<Relationships xmlns="http://schemas.openxmlformats.org/package/2006/relationships"><Relationship Id="rId1" Type="http://schemas.openxmlformats.org/officeDocument/2006/relationships/externalLinkPath" Target="file:///C:\TJB%20DATA\Projekte\Reitz%20Testing%20Station\Reitz%20Testing%20Station%20PAYMENT%20CERTIFICATE.xls" TargetMode="External"/></Relationships>
</file>

<file path=xl/externalLinks/_rels/externalLink57.xml.rels><?xml version="1.0" encoding="UTF-8" standalone="yes"?>
<Relationships xmlns="http://schemas.openxmlformats.org/package/2006/relationships"><Relationship Id="rId1" Type="http://schemas.openxmlformats.org/officeDocument/2006/relationships/externalLinkPath" Target="file:///\\Marinda\c\My%20Documents\Excel\work\9815lepogoconstrualt.xls" TargetMode="External"/></Relationships>
</file>

<file path=xl/externalLinks/_rels/externalLink58.xml.rels><?xml version="1.0" encoding="UTF-8" standalone="yes"?>
<Relationships xmlns="http://schemas.openxmlformats.org/package/2006/relationships"><Relationship Id="rId1" Type="http://schemas.openxmlformats.org/officeDocument/2006/relationships/externalLinkPath" Target="file:///C:\Users\danielm.IDT\AppData\Local\Microsoft\Windows\Temporary%20Internet%20Files\Content.Outlook\EPZL9P4U\FS%20BP%202013%2014%20Planning%20Rev%200.xlsx" TargetMode="External"/></Relationships>
</file>

<file path=xl/externalLinks/_rels/externalLink59.xml.rels><?xml version="1.0" encoding="UTF-8" standalone="yes"?>
<Relationships xmlns="http://schemas.openxmlformats.org/package/2006/relationships"><Relationship Id="rId1" Type="http://schemas.openxmlformats.org/officeDocument/2006/relationships/externalLinkPath" Target="file:///C:\Users\PHQS\Documents\Limpopo%20&amp;%20Free%20State%20Health%20Centres\Professional%20Fees\FINAL%20ACCOUNT%20FEE%20SPLIT\Fee%20Propoals%20July%202018\Fee%20Split%20&amp;%20Projections%20July%202018.xlsx" TargetMode="External"/></Relationships>
</file>

<file path=xl/externalLinks/_rels/externalLink60.xml.rels><?xml version="1.0" encoding="UTF-8" standalone="yes"?>
<Relationships xmlns="http://schemas.openxmlformats.org/package/2006/relationships"><Relationship Id="rId1" Type="http://schemas.openxmlformats.org/officeDocument/2006/relationships/externalLinkPath" Target="file:///E:\server020\Shumba%20OD\10.56.10.148\documents\Users\thabor\Desktop\appendices\4.2%20month%2018%20GLMB-C-Nonconformance%20register%2027.1.20110.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22 March 2000"/>
      <sheetName val="23 March 2000"/>
      <sheetName val="24 March 2000"/>
      <sheetName val="25 March 2000"/>
      <sheetName val="26 March 2000"/>
      <sheetName val="Summary"/>
      <sheetName val="Summary Resources"/>
    </sheetNames>
    <sheetDataSet>
      <sheetData sheetId="0"/>
      <sheetData sheetId="1"/>
      <sheetData sheetId="2"/>
      <sheetData sheetId="3"/>
      <sheetData sheetId="4"/>
      <sheetData sheetId="5"/>
      <sheetData sheetId="6"/>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22 March 2000"/>
      <sheetName val="23 March 2000"/>
      <sheetName val="24 March 2000"/>
      <sheetName val="25 March 2000"/>
      <sheetName val="26 March 2000"/>
      <sheetName val="Summary"/>
      <sheetName val="Summary Resources"/>
    </sheetNames>
    <sheetDataSet>
      <sheetData sheetId="0"/>
      <sheetData sheetId="1"/>
      <sheetData sheetId="2"/>
      <sheetData sheetId="3"/>
      <sheetData sheetId="4"/>
      <sheetData sheetId="5"/>
      <sheetData sheetId="6"/>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ROGRESS"/>
      <sheetName val="SUMMARY"/>
      <sheetName val="Section 1 P&amp;G's"/>
      <sheetName val="Section 2 Day works Schedule"/>
      <sheetName val="Section 3 (Earth Wks(pipe Trch)"/>
      <sheetName val="Sec 4 (Med Press  Pipes rev1)"/>
      <sheetName val="Section 5 (Bedding)"/>
      <sheetName val="Section 6 (Pipe Jacking)"/>
      <sheetName val="Section 7 (Canal rehab)"/>
      <sheetName val="CPA"/>
      <sheetName val="MOS"/>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ROGRESS"/>
      <sheetName val="SUMMARY"/>
      <sheetName val="Section 1 P&amp;G's"/>
      <sheetName val="Section 2 Day works Schedule"/>
      <sheetName val="Section 3 (Earth Wks(pipe Trch)"/>
      <sheetName val="Sec 4 (Med Press  Pipes rev1)"/>
      <sheetName val="Section 5 (Bedding)"/>
      <sheetName val="Section 6 (Pipe Jacking)"/>
      <sheetName val="Section 7 (Canal rehab)"/>
      <sheetName val="CPA"/>
      <sheetName val="MOS"/>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HASE ONE"/>
      <sheetName val="PHASE TWO"/>
    </sheetNames>
    <sheetDataSet>
      <sheetData sheetId="0">
        <row r="71">
          <cell r="C71">
            <v>0</v>
          </cell>
          <cell r="E71">
            <v>0</v>
          </cell>
          <cell r="F71">
            <v>0</v>
          </cell>
        </row>
        <row r="72">
          <cell r="E72">
            <v>318724.40099317901</v>
          </cell>
          <cell r="F72">
            <v>607995.6514749577</v>
          </cell>
        </row>
        <row r="73">
          <cell r="E73">
            <v>847748.81640638388</v>
          </cell>
          <cell r="F73">
            <v>1320889.8781300406</v>
          </cell>
        </row>
        <row r="74">
          <cell r="E74">
            <v>1483343.5401854562</v>
          </cell>
          <cell r="F74">
            <v>2051574.1087322936</v>
          </cell>
        </row>
        <row r="75">
          <cell r="E75">
            <v>2182556.4785221126</v>
          </cell>
          <cell r="F75">
            <v>2772266.515781078</v>
          </cell>
        </row>
        <row r="76">
          <cell r="E76">
            <v>2914798.2196310009</v>
          </cell>
          <cell r="F76">
            <v>3464140.5164601221</v>
          </cell>
        </row>
        <row r="77">
          <cell r="E77">
            <v>3652595.0974365533</v>
          </cell>
          <cell r="F77">
            <v>4109981.9944260055</v>
          </cell>
        </row>
        <row r="78">
          <cell r="E78">
            <v>4365870.7439076323</v>
          </cell>
          <cell r="F78">
            <v>4689872.659356025</v>
          </cell>
        </row>
        <row r="79">
          <cell r="E79">
            <v>5012319.2932413667</v>
          </cell>
          <cell r="F79">
            <v>5173824.5783552118</v>
          </cell>
        </row>
        <row r="80">
          <cell r="E80">
            <v>5479323</v>
          </cell>
          <cell r="F80">
            <v>5479323</v>
          </cell>
        </row>
      </sheetData>
      <sheetData sheetId="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fo"/>
      <sheetName val="CoverLetter"/>
      <sheetName val="CoverLetter (2)"/>
      <sheetName val="PAO PIENK Cert Form FC"/>
      <sheetName val="PAO Cert Form BJB"/>
      <sheetName val="PAO Cert Form Dakota"/>
      <sheetName val="Nuwe Free State PM Certificate"/>
      <sheetName val="PWDNewApr2003"/>
      <sheetName val="GenRecom"/>
      <sheetName val="Dakota materiaal"/>
      <sheetName val="SummaryOfWork"/>
      <sheetName val="CostReport"/>
      <sheetName val="CashfloMONTHLY"/>
      <sheetName val="MOS."/>
      <sheetName val="JBSKURWE"/>
      <sheetName val="WGSummary"/>
      <sheetName val="SummOfPayments"/>
      <sheetName val="SundryFormulas"/>
      <sheetName val="Cashflow DBSA"/>
      <sheetName val="Cashflow DBSA (2)"/>
      <sheetName val="Summary of sessions"/>
      <sheetName val="Nketoana Uitbetalings"/>
      <sheetName val="JBCC Certificate"/>
      <sheetName val="JBCC Valuation"/>
      <sheetName val="JBCC STEELDALE VALUATION"/>
      <sheetName val="JBCC STEELEDALE"/>
      <sheetName val="CashfloKZN"/>
      <sheetName val="DPWCertForm"/>
      <sheetName val="Project report KZN"/>
      <sheetName val="Y3"/>
      <sheetName val="Y2"/>
      <sheetName val="Y1"/>
      <sheetName val="S-KURWE"/>
      <sheetName val="COMB"/>
      <sheetName val="GUIDE &amp; DEFINITIONS VER 1"/>
      <sheetName val="SUMMARY VER1"/>
      <sheetName val="Team Details VER 1"/>
      <sheetName val="Cash-flow VER1"/>
      <sheetName val="Cash flow chart VER 1"/>
      <sheetName val="V.O.'s VER 1"/>
      <sheetName val="Recon VER 1"/>
      <sheetName val="Progress Report VER 1"/>
    </sheetNames>
    <sheetDataSet>
      <sheetData sheetId="0" refreshError="1">
        <row r="31">
          <cell r="B31" t="str">
            <v>Yes</v>
          </cell>
        </row>
        <row r="44">
          <cell r="B44">
            <v>41165</v>
          </cell>
        </row>
        <row r="46">
          <cell r="B46">
            <v>41376</v>
          </cell>
        </row>
        <row r="79">
          <cell r="B79">
            <v>2</v>
          </cell>
        </row>
        <row r="80">
          <cell r="B80">
            <v>41246</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row r="2">
          <cell r="AA2" t="str">
            <v>YES</v>
          </cell>
        </row>
        <row r="3">
          <cell r="AA3" t="str">
            <v>NO</v>
          </cell>
        </row>
      </sheetData>
      <sheetData sheetId="37" refreshError="1"/>
      <sheetData sheetId="38" refreshError="1"/>
      <sheetData sheetId="39" refreshError="1"/>
      <sheetData sheetId="40" refreshError="1"/>
      <sheetData sheetId="41"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Labour rates"/>
      <sheetName val="MATERIAL"/>
      <sheetName val="PLANT"/>
      <sheetName val="EXCAVATION"/>
      <sheetName val="CONCRETE"/>
      <sheetName val="CONCRETE (2)"/>
      <sheetName val="  REBAR"/>
      <sheetName val="BRICKWORK"/>
      <sheetName val="LINTOLS"/>
      <sheetName val=" NUST BWK"/>
      <sheetName val="JOINERY &amp; IRONMONGERY"/>
      <sheetName val="PLASTERING"/>
      <sheetName val="PLASTERING (2)"/>
      <sheetName val="plastering (3)"/>
      <sheetName val="SCREEDS"/>
      <sheetName val="EXTERNAL WORKS"/>
      <sheetName val="CHAMBERS MANHOLES ETC"/>
      <sheetName val="formwork"/>
      <sheetName val="formwork (not used)"/>
      <sheetName val="CIVILS"/>
    </sheetNames>
    <sheetDataSet>
      <sheetData sheetId="0">
        <row r="37">
          <cell r="F37">
            <v>68.227999999999994</v>
          </cell>
          <cell r="G37">
            <v>68.227999999999994</v>
          </cell>
          <cell r="H37">
            <v>72.28</v>
          </cell>
          <cell r="I37">
            <v>84.082999999999998</v>
          </cell>
          <cell r="J37">
            <v>87.358999999999995</v>
          </cell>
          <cell r="K37">
            <v>87.358999999999995</v>
          </cell>
          <cell r="L37">
            <v>110.91</v>
          </cell>
          <cell r="M37">
            <v>123.04</v>
          </cell>
          <cell r="N37">
            <v>142.03299999999999</v>
          </cell>
        </row>
      </sheetData>
      <sheetData sheetId="1">
        <row r="8">
          <cell r="E8">
            <v>76.180000000000007</v>
          </cell>
        </row>
        <row r="13">
          <cell r="E13">
            <v>987.14</v>
          </cell>
        </row>
        <row r="14">
          <cell r="E14">
            <v>850</v>
          </cell>
        </row>
      </sheetData>
      <sheetData sheetId="2">
        <row r="8">
          <cell r="E8">
            <v>4580</v>
          </cell>
        </row>
        <row r="9">
          <cell r="E9">
            <v>350</v>
          </cell>
        </row>
        <row r="10">
          <cell r="E10">
            <v>1360</v>
          </cell>
        </row>
        <row r="11">
          <cell r="E11">
            <v>3200</v>
          </cell>
        </row>
        <row r="12">
          <cell r="E12">
            <v>50</v>
          </cell>
        </row>
        <row r="13">
          <cell r="E13">
            <v>21.5</v>
          </cell>
        </row>
        <row r="14">
          <cell r="E14">
            <v>7000</v>
          </cell>
        </row>
      </sheetData>
      <sheetData sheetId="3"/>
      <sheetData sheetId="4"/>
      <sheetData sheetId="5"/>
      <sheetData sheetId="6"/>
      <sheetData sheetId="7">
        <row r="25">
          <cell r="J25">
            <v>982.92000000000007</v>
          </cell>
        </row>
      </sheetData>
      <sheetData sheetId="8"/>
      <sheetData sheetId="9"/>
      <sheetData sheetId="10"/>
      <sheetData sheetId="11"/>
      <sheetData sheetId="12"/>
      <sheetData sheetId="13"/>
      <sheetData sheetId="14"/>
      <sheetData sheetId="15"/>
      <sheetData sheetId="16"/>
      <sheetData sheetId="17"/>
      <sheetData sheetId="18"/>
      <sheetData sheetId="19"/>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RELIMIN"/>
      <sheetName val="S7 Superfoto"/>
      <sheetName val="S1-S2"/>
      <sheetName val="Executive (2)"/>
      <sheetName val="Val Recon"/>
      <sheetName val="TRADE SUMMARY"/>
      <sheetName val="Sheet1"/>
      <sheetName val="Sheet2"/>
      <sheetName val="Sheet3"/>
      <sheetName val="Executive"/>
      <sheetName val="Detail Summary"/>
      <sheetName val="Variations"/>
      <sheetName val="Cost VO's"/>
      <sheetName val="Flysheet"/>
      <sheetName val="Cover"/>
      <sheetName val="FR-PROVSNL-SUM-DETAIL"/>
      <sheetName val="FR-SUMMERY"/>
      <sheetName val="Escalation"/>
      <sheetName val="Val Breakdown"/>
    </sheetNames>
    <sheetDataSet>
      <sheetData sheetId="0"/>
      <sheetData sheetId="1" refreshError="1"/>
      <sheetData sheetId="2" refreshError="1"/>
      <sheetData sheetId="3" refreshError="1"/>
      <sheetData sheetId="4" refreshError="1"/>
      <sheetData sheetId="5" refreshError="1"/>
      <sheetData sheetId="6"/>
      <sheetData sheetId="7"/>
      <sheetData sheetId="8"/>
      <sheetData sheetId="9"/>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utoOpen Stub Data"/>
      <sheetName val="Customize Your Invoice"/>
      <sheetName val="Invoice"/>
      <sheetName val="Macros"/>
      <sheetName val="ATW"/>
      <sheetName val="Lock"/>
      <sheetName val="Intl Data Table"/>
      <sheetName val="TemplateInformation"/>
      <sheetName val="INVOICE THU 01"/>
    </sheetNames>
    <sheetDataSet>
      <sheetData sheetId="0" refreshError="1"/>
      <sheetData sheetId="1">
        <row r="22">
          <cell r="G22" t="str">
            <v>Credit Card #1</v>
          </cell>
        </row>
      </sheetData>
      <sheetData sheetId="2"/>
      <sheetData sheetId="3" refreshError="1"/>
      <sheetData sheetId="4" refreshError="1"/>
      <sheetData sheetId="5" refreshError="1"/>
      <sheetData sheetId="6" refreshError="1"/>
      <sheetData sheetId="7" refreshError="1"/>
      <sheetData sheetId="8" refreshError="1"/>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LABOUR RATES"/>
      <sheetName val="REBAR"/>
      <sheetName val="carpentry"/>
      <sheetName val="PLASTERING"/>
      <sheetName val="pavings  flng"/>
      <sheetName val="IRONMONGER"/>
      <sheetName val="FM PROGRAMME"/>
      <sheetName val="FM ALLOWABLE"/>
      <sheetName val="FM PAINTING"/>
      <sheetName val="BST MONTROSE CONCRETE"/>
      <sheetName val="BST MAT SCHEDULE"/>
      <sheetName val="BST MONTROSE"/>
      <sheetName val=" MOTROSE ALLOWABLES"/>
      <sheetName val="CONCRETE DATA"/>
      <sheetName val="CONCRETE R"/>
      <sheetName val="BRICKWORK"/>
      <sheetName val="FENCING  PATH WAYS"/>
      <sheetName val="EXCAVATIONS rates"/>
    </sheetNames>
    <sheetDataSet>
      <sheetData sheetId="0">
        <row r="40">
          <cell r="K40">
            <v>144.03144317531158</v>
          </cell>
          <cell r="M40">
            <v>202.44618105013845</v>
          </cell>
          <cell r="N40">
            <v>234.64717009054752</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LABOUR RATES"/>
      <sheetName val="demolitions"/>
      <sheetName val="JOINERY"/>
      <sheetName val="PAINTTING"/>
      <sheetName val="ROOF RATES"/>
      <sheetName val="plastering rates"/>
      <sheetName val="PLUMBING"/>
      <sheetName val="screeds"/>
    </sheetNames>
    <sheetDataSet>
      <sheetData sheetId="0">
        <row r="38">
          <cell r="L38">
            <v>188.23628624192062</v>
          </cell>
        </row>
      </sheetData>
      <sheetData sheetId="1"/>
      <sheetData sheetId="2"/>
      <sheetData sheetId="3"/>
      <sheetData sheetId="4"/>
      <sheetData sheetId="5"/>
      <sheetData sheetId="6"/>
      <sheetData sheetId="7"/>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1"/>
      <sheetName val="BASIC PRICE LIST"/>
      <sheetName val="LABOUR RATES"/>
      <sheetName val="PAINTING RATES"/>
      <sheetName val="roof covers"/>
      <sheetName val="screeds rates"/>
      <sheetName val="joinery &amp; ironmongery rates"/>
      <sheetName val="plastering rates"/>
      <sheetName val="REBAR"/>
      <sheetName val="formwork"/>
      <sheetName val="CONC DATA"/>
      <sheetName val="CONCRETE"/>
      <sheetName val="PLUMBING 2"/>
      <sheetName val="Plumbing RATES"/>
      <sheetName val="SEWEAGE RET RATES"/>
      <sheetName val="EARTHWORKS RATES"/>
      <sheetName val="DEMOLISHING RATES"/>
      <sheetName val="EXCAVATIONS rates"/>
      <sheetName val="BWKrates"/>
    </sheetNames>
    <sheetDataSet>
      <sheetData sheetId="0"/>
      <sheetData sheetId="1">
        <row r="61">
          <cell r="D61">
            <v>8.2100000000000009</v>
          </cell>
        </row>
        <row r="65">
          <cell r="D65">
            <v>228.11</v>
          </cell>
        </row>
      </sheetData>
      <sheetData sheetId="2">
        <row r="40">
          <cell r="G40">
            <v>70.593318360165114</v>
          </cell>
          <cell r="K40">
            <v>92.977328513931894</v>
          </cell>
          <cell r="M40">
            <v>131.09704206811139</v>
          </cell>
          <cell r="N40">
            <v>151.38793636532509</v>
          </cell>
        </row>
      </sheetData>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DS(1)"/>
      <sheetName val="PDS(2)"/>
      <sheetName val="PPR"/>
      <sheetName val="DEVSUMMARY"/>
      <sheetName val="FEAS(INPUT)"/>
      <sheetName val="ELEMENT"/>
      <sheetName val="FEAS(BUILD COST)"/>
      <sheetName val="FEAS(FEES &amp; INTEREST)"/>
      <sheetName val="FEAS(RENTAL CALC)"/>
      <sheetName val="EXEC SUMMARY"/>
      <sheetName val="DRAWDOWN"/>
      <sheetName val="PAYMENTS"/>
      <sheetName val="DIFFERENTIAL"/>
      <sheetName val="IRR"/>
      <sheetName val="OPS COST"/>
      <sheetName val="SIS"/>
      <sheetName val="GIS(Anchors &amp; Majors)"/>
      <sheetName val="GIS(Line Shops)"/>
      <sheetName val="GIS(Line Shops) (2)"/>
      <sheetName val="GIS(Line Shops) (3)"/>
      <sheetName val="GIS(Offices)"/>
      <sheetName val="GIS(Other)"/>
      <sheetName val="GIS(Storage&amp;Parking)"/>
      <sheetName val="SLSR"/>
      <sheetName val="LSR(Anchors&amp;Majors)"/>
      <sheetName val="LSR(Line Shops)"/>
      <sheetName val="LSR(Line Shops) (2)"/>
      <sheetName val="LSR(Line Shops) (3)"/>
      <sheetName val="LSR(Offices)"/>
      <sheetName val="LSR(Other)"/>
      <sheetName val="LSR(Storage&amp;Parking)"/>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laim Summary"/>
      <sheetName val="PE683"/>
      <sheetName val="PE690"/>
      <sheetName val="PE719"/>
      <sheetName val="01"/>
      <sheetName val="02"/>
      <sheetName val="04"/>
      <sheetName val="05"/>
      <sheetName val="06"/>
      <sheetName val="07"/>
      <sheetName val="08"/>
      <sheetName val="09"/>
      <sheetName val="10"/>
      <sheetName val="Acc No 1"/>
      <sheetName val="Acc No 2"/>
      <sheetName val="Acc No 3"/>
      <sheetName val="Acc No 4"/>
      <sheetName val="Timesheets"/>
      <sheetName val="Employee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Set>
  </externalBook>
</externalLink>
</file>

<file path=xl/externalLinks/externalLink1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Notes"/>
    </sheetNames>
    <sheetDataSet>
      <sheetData sheetId="0" refreshError="1"/>
    </sheetDataSet>
  </externalBook>
</externalLink>
</file>

<file path=xl/externalLinks/externalLink1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LY SHEETS"/>
      <sheetName val="Type A"/>
      <sheetName val="Conference"/>
      <sheetName val="FF&amp;E (3 &amp;4)"/>
      <sheetName val="FF&amp;E (1&amp;2)"/>
      <sheetName val="Siteworks (3&amp;4)"/>
      <sheetName val="Siteworks (1&amp;2)"/>
      <sheetName val="Assumptions"/>
      <sheetName val="Gen Costs (3&amp;4)"/>
      <sheetName val="Gen Costs (1&amp;2)"/>
      <sheetName val="Cap Outlay 124 Rooms(A&amp;B)"/>
      <sheetName val="Cap Outlay 93 Rooms"/>
      <sheetName val="Income&amp;Exp 124rms"/>
      <sheetName val="Cash Flow124rms"/>
      <sheetName val="IRR"/>
      <sheetName val="EXECUTIVE SUM 124rm(A)"/>
      <sheetName val="Income&amp;Exp 124 rooms(B)"/>
      <sheetName val="Cash Flow 124 rooms(B)"/>
      <sheetName val="EXECUTIVE SUM124 Rooms (B)"/>
      <sheetName val="Income&amp;Exp 93 rooms (A)"/>
      <sheetName val="Cash Flow 93 rooms (A)"/>
      <sheetName val="EXECUTIVE SUMMARY 93 rooms (A)"/>
      <sheetName val="Income&amp;Exp 93 rooms(B)"/>
      <sheetName val="Cash Flow 93 rooms(B)"/>
      <sheetName val="EXECUTIVE SUMMARY 93 rooms  (B)"/>
    </sheetNames>
    <sheetDataSet>
      <sheetData sheetId="0"/>
      <sheetData sheetId="1"/>
      <sheetData sheetId="2" refreshError="1"/>
      <sheetData sheetId="3" refreshError="1"/>
      <sheetData sheetId="4" refreshError="1"/>
      <sheetData sheetId="5" refreshError="1"/>
      <sheetData sheetId="6" refreshError="1"/>
      <sheetData sheetId="7"/>
      <sheetData sheetId="8" refreshError="1"/>
      <sheetData sheetId="9" refreshError="1"/>
      <sheetData sheetId="10" refreshError="1"/>
      <sheetData sheetId="11"/>
      <sheetData sheetId="12"/>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Set>
  </externalBook>
</externalLink>
</file>

<file path=xl/externalLinks/externalLink1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Logo"/>
      <sheetName val="Summary"/>
      <sheetName val="QSSingleCat"/>
      <sheetName val="Schedule 2"/>
      <sheetName val="Schedule 3"/>
      <sheetName val="PM"/>
      <sheetName val="QSMultiCat"/>
      <sheetName val="QSRepl"/>
      <sheetName val="ExcWork"/>
      <sheetName val="ExcTime"/>
      <sheetName val="Typing"/>
      <sheetName val="Travel"/>
      <sheetName val="Hours"/>
      <sheetName val="Other"/>
      <sheetName val="Help"/>
      <sheetName val="CAT_BLDG"/>
      <sheetName val="SERVICES"/>
      <sheetName val="SCALE2"/>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row r="1">
          <cell r="A1" t="str">
            <v>HEAD</v>
          </cell>
        </row>
        <row r="2">
          <cell r="A2" t="str">
            <v xml:space="preserve"> 1. Check the Fee Scale applicable to your appointment</v>
          </cell>
        </row>
        <row r="3">
          <cell r="A3" t="str">
            <v xml:space="preserve"> 2. Begin here</v>
          </cell>
        </row>
        <row r="4">
          <cell r="A4" t="str">
            <v xml:space="preserve"> 3. Using the forms manually (TOFF2003.xls)</v>
          </cell>
        </row>
        <row r="5">
          <cell r="A5" t="str">
            <v xml:space="preserve"> 4. Using the forms manually (TOFB2003.xls)</v>
          </cell>
        </row>
        <row r="6">
          <cell r="A6" t="str">
            <v xml:space="preserve"> 5. Installing an Add-In &amp; Get the latest!</v>
          </cell>
        </row>
        <row r="7">
          <cell r="A7" t="str">
            <v xml:space="preserve"> 6. Menu item: XtraTools</v>
          </cell>
        </row>
        <row r="8">
          <cell r="A8" t="str">
            <v xml:space="preserve"> 7. Toolbars (Read the ToolTips)</v>
          </cell>
        </row>
        <row r="9">
          <cell r="A9" t="str">
            <v xml:space="preserve"> 8. Toolbars (Repositioning)</v>
          </cell>
        </row>
        <row r="10">
          <cell r="A10" t="str">
            <v xml:space="preserve"> 9.  Blue text &amp; Clearing the data</v>
          </cell>
        </row>
        <row r="11">
          <cell r="A11" t="str">
            <v>10. Changing the Appropriate %</v>
          </cell>
        </row>
        <row r="12">
          <cell r="A12" t="str">
            <v xml:space="preserve">11. Fee scale, and data sheets </v>
          </cell>
        </row>
        <row r="13">
          <cell r="A13" t="str">
            <v>12.  Hide unwanted rows</v>
          </cell>
        </row>
        <row r="14">
          <cell r="A14" t="str">
            <v>13. Writing the summary</v>
          </cell>
        </row>
        <row r="15">
          <cell r="A15" t="str">
            <v>About the format</v>
          </cell>
        </row>
        <row r="16">
          <cell r="A16" t="str">
            <v>About the format, A</v>
          </cell>
        </row>
        <row r="17">
          <cell r="A17" t="str">
            <v>About the format, B</v>
          </cell>
        </row>
        <row r="18">
          <cell r="A18" t="str">
            <v>About the format, C</v>
          </cell>
        </row>
        <row r="19">
          <cell r="A19" t="str">
            <v>About the format, C Contd</v>
          </cell>
        </row>
        <row r="20">
          <cell r="A20" t="str">
            <v>About the format, D</v>
          </cell>
        </row>
        <row r="21">
          <cell r="A21" t="str">
            <v>About the format, E</v>
          </cell>
        </row>
        <row r="22">
          <cell r="A22" t="str">
            <v>Apportionment of Fees, Codes</v>
          </cell>
        </row>
        <row r="23">
          <cell r="A23" t="str">
            <v>Apportionment of Fees, Data</v>
          </cell>
        </row>
        <row r="24">
          <cell r="A24" t="str">
            <v>Apportionment of Fees, Table</v>
          </cell>
        </row>
        <row r="25">
          <cell r="A25" t="str">
            <v>Disbursements, Fees</v>
          </cell>
        </row>
        <row r="26">
          <cell r="A26" t="str">
            <v>Disbursements, Forms</v>
          </cell>
        </row>
        <row r="27">
          <cell r="A27" t="str">
            <v>Excessive variations</v>
          </cell>
        </row>
        <row r="28">
          <cell r="A28" t="str">
            <v>Multi-procurement contract</v>
          </cell>
        </row>
        <row r="29">
          <cell r="A29" t="str">
            <v>Replications, Measured differences</v>
          </cell>
        </row>
        <row r="30">
          <cell r="A30" t="str">
            <v>Replications, Minor differences</v>
          </cell>
        </row>
        <row r="31">
          <cell r="A31" t="str">
            <v>Start</v>
          </cell>
        </row>
        <row r="32">
          <cell r="A32" t="str">
            <v>Summary (1)</v>
          </cell>
        </row>
        <row r="33">
          <cell r="A33" t="str">
            <v>Summary (2)</v>
          </cell>
        </row>
        <row r="34">
          <cell r="A34" t="str">
            <v>Tables</v>
          </cell>
        </row>
        <row r="35">
          <cell r="A35" t="str">
            <v>Tables, Edit</v>
          </cell>
        </row>
        <row r="36">
          <cell r="A36" t="str">
            <v>VAT, No</v>
          </cell>
        </row>
        <row r="37">
          <cell r="A37" t="str">
            <v>Version 2.9</v>
          </cell>
        </row>
        <row r="38">
          <cell r="A38" t="str">
            <v>Version 2.10</v>
          </cell>
        </row>
        <row r="39">
          <cell r="A39" t="str">
            <v>Version 2.11</v>
          </cell>
        </row>
        <row r="40">
          <cell r="A40" t="str">
            <v>Version 3.1</v>
          </cell>
        </row>
      </sheetData>
      <sheetData sheetId="15">
        <row r="1">
          <cell r="A1" t="str">
            <v>B00</v>
          </cell>
          <cell r="B1" t="str">
            <v>BUILDING SERVICES</v>
          </cell>
          <cell r="C1" t="str">
            <v>Bills of quantites</v>
          </cell>
          <cell r="D1" t="str">
            <v>Simplified bills</v>
          </cell>
          <cell r="E1" t="str">
            <v>Performance-based</v>
          </cell>
          <cell r="F1" t="str">
            <v>Without bills</v>
          </cell>
          <cell r="G1" t="str">
            <v>Builders' quantities</v>
          </cell>
          <cell r="H1" t="str">
            <v>Payment valuations</v>
          </cell>
          <cell r="I1" t="str">
            <v>Cost plus</v>
          </cell>
        </row>
        <row r="2">
          <cell r="A2" t="str">
            <v>B01</v>
          </cell>
        </row>
        <row r="3">
          <cell r="A3" t="str">
            <v>B02</v>
          </cell>
        </row>
        <row r="4">
          <cell r="A4" t="str">
            <v>B03</v>
          </cell>
        </row>
        <row r="5">
          <cell r="A5" t="str">
            <v>B08</v>
          </cell>
        </row>
        <row r="6">
          <cell r="A6" t="str">
            <v>B09</v>
          </cell>
        </row>
        <row r="7">
          <cell r="A7" t="str">
            <v>B10</v>
          </cell>
        </row>
        <row r="8">
          <cell r="A8" t="str">
            <v>E00</v>
          </cell>
        </row>
        <row r="9">
          <cell r="A9" t="str">
            <v>E01</v>
          </cell>
        </row>
        <row r="10">
          <cell r="A10" t="str">
            <v>E02</v>
          </cell>
        </row>
        <row r="11">
          <cell r="A11" t="str">
            <v>E03</v>
          </cell>
        </row>
        <row r="12">
          <cell r="A12" t="str">
            <v>E04</v>
          </cell>
        </row>
        <row r="13">
          <cell r="A13" t="str">
            <v>E05</v>
          </cell>
        </row>
        <row r="14">
          <cell r="A14" t="str">
            <v>E06</v>
          </cell>
        </row>
        <row r="15">
          <cell r="A15" t="str">
            <v>E07</v>
          </cell>
        </row>
        <row r="16">
          <cell r="A16" t="str">
            <v>E08</v>
          </cell>
        </row>
        <row r="17">
          <cell r="A17" t="str">
            <v>E09</v>
          </cell>
        </row>
        <row r="18">
          <cell r="A18" t="str">
            <v>M00</v>
          </cell>
        </row>
        <row r="19">
          <cell r="A19" t="str">
            <v>M01</v>
          </cell>
        </row>
        <row r="20">
          <cell r="A20" t="str">
            <v>M02</v>
          </cell>
        </row>
        <row r="21">
          <cell r="A21" t="str">
            <v>M03</v>
          </cell>
        </row>
        <row r="22">
          <cell r="A22" t="str">
            <v>M04</v>
          </cell>
        </row>
        <row r="23">
          <cell r="A23" t="str">
            <v>M05</v>
          </cell>
        </row>
        <row r="24">
          <cell r="A24" t="str">
            <v>M06</v>
          </cell>
        </row>
        <row r="25">
          <cell r="A25" t="str">
            <v>M07</v>
          </cell>
        </row>
        <row r="26">
          <cell r="A26" t="str">
            <v>M08</v>
          </cell>
        </row>
        <row r="27">
          <cell r="A27" t="str">
            <v>O00</v>
          </cell>
        </row>
        <row r="28">
          <cell r="A28" t="str">
            <v>O01</v>
          </cell>
        </row>
        <row r="29">
          <cell r="A29" t="str">
            <v>O02</v>
          </cell>
        </row>
        <row r="30">
          <cell r="A30" t="str">
            <v>O03</v>
          </cell>
        </row>
        <row r="31">
          <cell r="A31" t="str">
            <v>O04</v>
          </cell>
        </row>
        <row r="32">
          <cell r="A32" t="str">
            <v>O05</v>
          </cell>
        </row>
        <row r="33">
          <cell r="A33" t="str">
            <v>O06</v>
          </cell>
        </row>
        <row r="34">
          <cell r="A34" t="str">
            <v>O07</v>
          </cell>
        </row>
        <row r="35">
          <cell r="A35" t="str">
            <v>O08</v>
          </cell>
        </row>
        <row r="36">
          <cell r="A36" t="str">
            <v>X00</v>
          </cell>
        </row>
      </sheetData>
      <sheetData sheetId="16">
        <row r="1">
          <cell r="A1" t="str">
            <v>B00</v>
          </cell>
          <cell r="B1" t="str">
            <v>Describe service</v>
          </cell>
          <cell r="C1" t="str">
            <v>A</v>
          </cell>
          <cell r="D1" t="str">
            <v>B</v>
          </cell>
          <cell r="E1" t="str">
            <v>C</v>
          </cell>
          <cell r="F1" t="str">
            <v>D</v>
          </cell>
          <cell r="G1" t="str">
            <v>Col ref</v>
          </cell>
          <cell r="H1" t="str">
            <v>TOT</v>
          </cell>
        </row>
        <row r="2">
          <cell r="A2" t="str">
            <v>B1B</v>
          </cell>
        </row>
        <row r="3">
          <cell r="A3" t="str">
            <v>B1P</v>
          </cell>
        </row>
        <row r="4">
          <cell r="A4" t="str">
            <v>B1R</v>
          </cell>
        </row>
        <row r="5">
          <cell r="A5" t="str">
            <v>B2B</v>
          </cell>
        </row>
        <row r="6">
          <cell r="A6" t="str">
            <v>B2P</v>
          </cell>
        </row>
        <row r="7">
          <cell r="A7" t="str">
            <v>B2R</v>
          </cell>
        </row>
        <row r="8">
          <cell r="A8" t="str">
            <v>B3B</v>
          </cell>
        </row>
        <row r="9">
          <cell r="A9" t="str">
            <v>B3P</v>
          </cell>
        </row>
        <row r="10">
          <cell r="A10" t="str">
            <v>B3R</v>
          </cell>
        </row>
        <row r="11">
          <cell r="A11" t="str">
            <v>B4</v>
          </cell>
        </row>
        <row r="12">
          <cell r="A12" t="str">
            <v>B5</v>
          </cell>
        </row>
        <row r="13">
          <cell r="A13" t="str">
            <v>B6</v>
          </cell>
        </row>
        <row r="14">
          <cell r="A14" t="str">
            <v>B7</v>
          </cell>
        </row>
        <row r="15">
          <cell r="A15" t="str">
            <v>BM</v>
          </cell>
        </row>
        <row r="16">
          <cell r="A16" t="str">
            <v>BR</v>
          </cell>
        </row>
        <row r="17">
          <cell r="A17" t="str">
            <v>E00</v>
          </cell>
        </row>
        <row r="18">
          <cell r="A18" t="str">
            <v>E1B</v>
          </cell>
        </row>
        <row r="19">
          <cell r="A19" t="str">
            <v>E1P</v>
          </cell>
        </row>
        <row r="20">
          <cell r="A20" t="str">
            <v>E1R</v>
          </cell>
        </row>
        <row r="21">
          <cell r="A21" t="str">
            <v>E2</v>
          </cell>
        </row>
        <row r="22">
          <cell r="A22" t="str">
            <v>E3</v>
          </cell>
        </row>
        <row r="23">
          <cell r="A23" t="str">
            <v>E4</v>
          </cell>
        </row>
        <row r="24">
          <cell r="A24" t="str">
            <v>ER</v>
          </cell>
        </row>
        <row r="25">
          <cell r="A25" t="str">
            <v>M00</v>
          </cell>
        </row>
        <row r="26">
          <cell r="A26" t="str">
            <v>M21</v>
          </cell>
        </row>
        <row r="27">
          <cell r="A27" t="str">
            <v>M22</v>
          </cell>
        </row>
        <row r="28">
          <cell r="A28" t="str">
            <v>M41</v>
          </cell>
        </row>
        <row r="29">
          <cell r="A29" t="str">
            <v>M42</v>
          </cell>
        </row>
        <row r="30">
          <cell r="A30" t="str">
            <v>M51</v>
          </cell>
        </row>
        <row r="31">
          <cell r="A31" t="str">
            <v>M52</v>
          </cell>
        </row>
        <row r="32">
          <cell r="A32" t="str">
            <v>M61</v>
          </cell>
        </row>
        <row r="33">
          <cell r="A33" t="str">
            <v>M62</v>
          </cell>
        </row>
        <row r="34">
          <cell r="A34" t="str">
            <v>M71</v>
          </cell>
        </row>
        <row r="35">
          <cell r="A35" t="str">
            <v>M72</v>
          </cell>
        </row>
        <row r="36">
          <cell r="A36" t="str">
            <v>M81</v>
          </cell>
        </row>
        <row r="37">
          <cell r="A37" t="str">
            <v>M82</v>
          </cell>
        </row>
        <row r="38">
          <cell r="A38" t="str">
            <v>O1N</v>
          </cell>
        </row>
        <row r="39">
          <cell r="A39" t="str">
            <v>O2S</v>
          </cell>
        </row>
        <row r="40">
          <cell r="A40" t="str">
            <v>O4T</v>
          </cell>
        </row>
        <row r="41">
          <cell r="A41" t="str">
            <v>XX</v>
          </cell>
        </row>
        <row r="42">
          <cell r="A42" t="str">
            <v>YY</v>
          </cell>
        </row>
        <row r="43">
          <cell r="A43" t="str">
            <v>ZZ</v>
          </cell>
        </row>
      </sheetData>
      <sheetData sheetId="17"/>
    </sheetDataSet>
  </externalBook>
</externalLink>
</file>

<file path=xl/externalLinks/externalLink1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itial Data"/>
      <sheetName val="Executive Summary"/>
      <sheetName val="Area Summary"/>
      <sheetName val="Area Schedule"/>
      <sheetName val="Info Schedule"/>
      <sheetName val="Cost Plan"/>
      <sheetName val="Package Split"/>
    </sheetNames>
    <sheetDataSet>
      <sheetData sheetId="0">
        <row r="19">
          <cell r="G19" t="str">
            <v>R</v>
          </cell>
        </row>
        <row r="20">
          <cell r="G20">
            <v>0.05</v>
          </cell>
        </row>
        <row r="23">
          <cell r="G23">
            <v>42906</v>
          </cell>
        </row>
      </sheetData>
      <sheetData sheetId="1"/>
      <sheetData sheetId="2"/>
      <sheetData sheetId="3"/>
      <sheetData sheetId="4"/>
      <sheetData sheetId="5">
        <row r="40">
          <cell r="A40">
            <v>3</v>
          </cell>
        </row>
        <row r="49">
          <cell r="A49">
            <v>4</v>
          </cell>
        </row>
        <row r="63">
          <cell r="A63">
            <v>5</v>
          </cell>
        </row>
        <row r="70">
          <cell r="A70">
            <v>6</v>
          </cell>
        </row>
        <row r="755">
          <cell r="A755">
            <v>7</v>
          </cell>
        </row>
        <row r="931">
          <cell r="A931">
            <v>8</v>
          </cell>
        </row>
        <row r="3826">
          <cell r="A3826">
            <v>11</v>
          </cell>
        </row>
        <row r="4454">
          <cell r="A4454">
            <v>12</v>
          </cell>
        </row>
        <row r="4719">
          <cell r="A4719">
            <v>13</v>
          </cell>
        </row>
        <row r="5120">
          <cell r="A5120">
            <v>14</v>
          </cell>
        </row>
        <row r="5688">
          <cell r="A5688">
            <v>23</v>
          </cell>
        </row>
      </sheetData>
      <sheetData sheetId="6" refreshError="1"/>
    </sheetDataSet>
  </externalBook>
</externalLink>
</file>

<file path=xl/externalLinks/externalLink1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1"/>
      <sheetName val="Sched2"/>
      <sheetName val="Sched3"/>
      <sheetName val="Sched4"/>
      <sheetName val="Sched5"/>
      <sheetName val="Sched6"/>
      <sheetName val="Sched7"/>
      <sheetName val="Sched8"/>
      <sheetName val="Summary"/>
    </sheetNames>
    <sheetDataSet>
      <sheetData sheetId="0"/>
      <sheetData sheetId="1">
        <row r="8">
          <cell r="A8" t="str">
            <v xml:space="preserve">  2.</v>
          </cell>
          <cell r="B8" t="str">
            <v>SABS 1200A</v>
          </cell>
          <cell r="C8" t="str">
            <v xml:space="preserve">  SCHEDULE 2  :</v>
          </cell>
          <cell r="D8">
            <v>0</v>
          </cell>
        </row>
        <row r="9">
          <cell r="C9" t="str">
            <v xml:space="preserve">  DAYWORKS</v>
          </cell>
        </row>
        <row r="12">
          <cell r="A12" t="str">
            <v xml:space="preserve">  2.1</v>
          </cell>
          <cell r="C12" t="str">
            <v xml:space="preserve">  LABOUR</v>
          </cell>
        </row>
        <row r="14">
          <cell r="C14" t="str">
            <v xml:space="preserve">  a.    Qualified artisan    </v>
          </cell>
          <cell r="D14" t="str">
            <v>hour</v>
          </cell>
          <cell r="E14">
            <v>10</v>
          </cell>
          <cell r="F14">
            <v>20</v>
          </cell>
          <cell r="G14">
            <v>200</v>
          </cell>
        </row>
        <row r="15">
          <cell r="C15" t="str">
            <v xml:space="preserve">  b.    Foreman, leader-hand   (......... hour/workday)*</v>
          </cell>
          <cell r="D15" t="str">
            <v>W/day</v>
          </cell>
          <cell r="E15">
            <v>5</v>
          </cell>
          <cell r="F15">
            <v>750</v>
          </cell>
          <cell r="G15">
            <v>3750</v>
          </cell>
        </row>
        <row r="16">
          <cell r="C16" t="str">
            <v xml:space="preserve">  c.    Semi-skilled labourer     (......... hour/workday)*</v>
          </cell>
          <cell r="D16" t="str">
            <v>W/day</v>
          </cell>
          <cell r="E16">
            <v>10</v>
          </cell>
          <cell r="F16">
            <v>120</v>
          </cell>
          <cell r="G16">
            <v>1200</v>
          </cell>
        </row>
        <row r="17">
          <cell r="C17" t="str">
            <v xml:space="preserve">  d.    Labourer                         (......... hour/workday)*</v>
          </cell>
          <cell r="D17" t="str">
            <v>W/day</v>
          </cell>
          <cell r="E17">
            <v>30</v>
          </cell>
          <cell r="F17">
            <v>100</v>
          </cell>
          <cell r="G17">
            <v>3000</v>
          </cell>
        </row>
        <row r="18">
          <cell r="C18" t="str">
            <v xml:space="preserve">  e.    Blaster                            (......... hour/workday)*</v>
          </cell>
          <cell r="D18" t="str">
            <v>W/day</v>
          </cell>
          <cell r="E18">
            <v>5</v>
          </cell>
          <cell r="F18">
            <v>1100</v>
          </cell>
          <cell r="G18">
            <v>5500</v>
          </cell>
        </row>
        <row r="19">
          <cell r="C19" t="str">
            <v xml:space="preserve">  *     Tenderer to specify</v>
          </cell>
        </row>
        <row r="21">
          <cell r="C21">
            <v>0</v>
          </cell>
        </row>
        <row r="22">
          <cell r="A22" t="str">
            <v xml:space="preserve">  2.2</v>
          </cell>
          <cell r="C22" t="str">
            <v xml:space="preserve">  PLANTHIRE  :  WORK RATES ON SITE </v>
          </cell>
        </row>
        <row r="24">
          <cell r="A24" t="str">
            <v xml:space="preserve">  2.2.1</v>
          </cell>
          <cell r="C24" t="str">
            <v xml:space="preserve">  Tipper truck (specify capacity)</v>
          </cell>
        </row>
        <row r="25">
          <cell r="C25" t="str">
            <v xml:space="preserve">  a.    .......... m3 (small)</v>
          </cell>
          <cell r="D25" t="str">
            <v>hour</v>
          </cell>
          <cell r="E25">
            <v>10</v>
          </cell>
          <cell r="F25">
            <v>85</v>
          </cell>
          <cell r="G25">
            <v>850</v>
          </cell>
        </row>
        <row r="26">
          <cell r="C26" t="str">
            <v xml:space="preserve">  b.    .......... m3 (large)</v>
          </cell>
          <cell r="D26" t="str">
            <v>hour</v>
          </cell>
          <cell r="E26">
            <v>10</v>
          </cell>
          <cell r="F26">
            <v>120</v>
          </cell>
          <cell r="G26">
            <v>1200</v>
          </cell>
        </row>
        <row r="28">
          <cell r="A28" t="str">
            <v xml:space="preserve">  2.2.2</v>
          </cell>
          <cell r="C28" t="str">
            <v xml:space="preserve">  Flatbed truck (specify capacity)</v>
          </cell>
        </row>
        <row r="29">
          <cell r="C29" t="str">
            <v xml:space="preserve">  a.    .......... t (small)</v>
          </cell>
          <cell r="D29" t="str">
            <v>hour</v>
          </cell>
          <cell r="E29" t="str">
            <v>R/only</v>
          </cell>
          <cell r="F29">
            <v>65</v>
          </cell>
        </row>
        <row r="30">
          <cell r="C30" t="str">
            <v xml:space="preserve">  b.    .......... t (large)</v>
          </cell>
          <cell r="D30" t="str">
            <v>hour</v>
          </cell>
          <cell r="E30" t="str">
            <v>R/only</v>
          </cell>
          <cell r="F30">
            <v>85</v>
          </cell>
        </row>
        <row r="32">
          <cell r="A32" t="str">
            <v xml:space="preserve">  2.2.3</v>
          </cell>
          <cell r="C32" t="str">
            <v xml:space="preserve">  LDV</v>
          </cell>
          <cell r="D32" t="str">
            <v>km</v>
          </cell>
          <cell r="E32">
            <v>200</v>
          </cell>
          <cell r="F32">
            <v>2</v>
          </cell>
          <cell r="G32">
            <v>400</v>
          </cell>
        </row>
        <row r="34">
          <cell r="A34" t="str">
            <v xml:space="preserve">  2.2.4</v>
          </cell>
          <cell r="C34" t="str">
            <v xml:space="preserve">  Wheel loader .......... m3 bucket (specify type)</v>
          </cell>
          <cell r="D34" t="str">
            <v>hour</v>
          </cell>
          <cell r="E34">
            <v>10</v>
          </cell>
          <cell r="F34">
            <v>200</v>
          </cell>
          <cell r="G34">
            <v>2000</v>
          </cell>
        </row>
        <row r="36">
          <cell r="A36" t="str">
            <v xml:space="preserve">  2.2.5</v>
          </cell>
          <cell r="C36" t="str">
            <v xml:space="preserve">  Motor grader (specify)</v>
          </cell>
          <cell r="D36" t="str">
            <v>hour</v>
          </cell>
          <cell r="E36">
            <v>2</v>
          </cell>
          <cell r="F36">
            <v>210</v>
          </cell>
          <cell r="G36">
            <v>420</v>
          </cell>
        </row>
        <row r="38">
          <cell r="A38" t="str">
            <v xml:space="preserve">  2.2.6</v>
          </cell>
          <cell r="C38" t="str">
            <v xml:space="preserve">  Bulldozer (specify)</v>
          </cell>
        </row>
        <row r="39">
          <cell r="C39" t="str">
            <v xml:space="preserve">  a.    .......... (small)</v>
          </cell>
          <cell r="D39" t="str">
            <v>hour</v>
          </cell>
          <cell r="E39">
            <v>2</v>
          </cell>
          <cell r="F39">
            <v>180</v>
          </cell>
          <cell r="G39">
            <v>360</v>
          </cell>
        </row>
        <row r="40">
          <cell r="C40" t="str">
            <v xml:space="preserve">  b.    .......... (large)</v>
          </cell>
          <cell r="D40" t="str">
            <v>hour</v>
          </cell>
          <cell r="E40">
            <v>2</v>
          </cell>
          <cell r="F40">
            <v>220</v>
          </cell>
          <cell r="G40">
            <v>440</v>
          </cell>
        </row>
        <row r="42">
          <cell r="A42" t="str">
            <v xml:space="preserve">  2.2.7</v>
          </cell>
          <cell r="C42" t="str">
            <v xml:space="preserve">  Back-actor (specify) .........</v>
          </cell>
          <cell r="D42" t="str">
            <v>hour</v>
          </cell>
          <cell r="E42">
            <v>2</v>
          </cell>
          <cell r="F42">
            <v>190</v>
          </cell>
          <cell r="G42">
            <v>380</v>
          </cell>
        </row>
        <row r="44">
          <cell r="A44" t="str">
            <v xml:space="preserve">  2.2.8</v>
          </cell>
          <cell r="C44" t="str">
            <v xml:space="preserve">  Tractor loader backhoe (TLB) .......... m3 bucket</v>
          </cell>
        </row>
        <row r="45">
          <cell r="C45" t="str">
            <v xml:space="preserve">  Specify type ..........</v>
          </cell>
          <cell r="D45" t="str">
            <v>hour</v>
          </cell>
          <cell r="E45">
            <v>2</v>
          </cell>
          <cell r="F45">
            <v>1100</v>
          </cell>
          <cell r="G45">
            <v>2200</v>
          </cell>
        </row>
        <row r="47">
          <cell r="A47" t="str">
            <v xml:space="preserve">  2.2.9</v>
          </cell>
          <cell r="C47" t="str">
            <v xml:space="preserve">  Pedestrian roller</v>
          </cell>
        </row>
        <row r="48">
          <cell r="C48" t="str">
            <v xml:space="preserve">  a.    Bomag BW 90</v>
          </cell>
          <cell r="D48" t="str">
            <v>hour</v>
          </cell>
          <cell r="E48">
            <v>2</v>
          </cell>
          <cell r="F48">
            <v>30</v>
          </cell>
          <cell r="G48">
            <v>60</v>
          </cell>
        </row>
        <row r="49">
          <cell r="C49" t="str">
            <v xml:space="preserve">  b.    Other (&lt;3 000 kg applied force) ..........</v>
          </cell>
          <cell r="D49" t="str">
            <v>hour</v>
          </cell>
          <cell r="E49">
            <v>2</v>
          </cell>
          <cell r="F49">
            <v>120</v>
          </cell>
          <cell r="G49">
            <v>240</v>
          </cell>
        </row>
        <row r="51">
          <cell r="A51" t="str">
            <v xml:space="preserve">  2.2.10</v>
          </cell>
          <cell r="C51" t="str">
            <v xml:space="preserve">  Vibratory road roller (specify type) ..........</v>
          </cell>
          <cell r="D51" t="str">
            <v>hour</v>
          </cell>
          <cell r="E51">
            <v>2</v>
          </cell>
          <cell r="F51">
            <v>20</v>
          </cell>
          <cell r="G51">
            <v>40</v>
          </cell>
        </row>
        <row r="54">
          <cell r="E54" t="str">
            <v>Carried Forward</v>
          </cell>
          <cell r="G54">
            <v>22240</v>
          </cell>
        </row>
        <row r="55">
          <cell r="E55" t="str">
            <v>Brought Forward</v>
          </cell>
          <cell r="G55">
            <v>22240</v>
          </cell>
        </row>
        <row r="58">
          <cell r="A58" t="str">
            <v xml:space="preserve">  2.2.11</v>
          </cell>
          <cell r="C58" t="str">
            <v xml:space="preserve">  Water tanker (specify capacity)</v>
          </cell>
        </row>
        <row r="59">
          <cell r="C59" t="str">
            <v xml:space="preserve">  a.    .......... (small, towable)</v>
          </cell>
          <cell r="D59" t="str">
            <v>hour</v>
          </cell>
          <cell r="E59">
            <v>2</v>
          </cell>
          <cell r="F59">
            <v>20</v>
          </cell>
          <cell r="G59">
            <v>40</v>
          </cell>
        </row>
        <row r="60">
          <cell r="C60" t="str">
            <v xml:space="preserve">  b.    .......... (large)</v>
          </cell>
          <cell r="D60" t="str">
            <v>hour</v>
          </cell>
          <cell r="E60">
            <v>2</v>
          </cell>
          <cell r="F60">
            <v>105</v>
          </cell>
          <cell r="G60">
            <v>210</v>
          </cell>
        </row>
        <row r="62">
          <cell r="A62" t="str">
            <v xml:space="preserve">  2.2.12</v>
          </cell>
          <cell r="C62" t="str">
            <v xml:space="preserve">  Concrete mixer (specify)</v>
          </cell>
        </row>
        <row r="63">
          <cell r="C63" t="str">
            <v xml:space="preserve">  a.    ..........</v>
          </cell>
          <cell r="D63" t="str">
            <v>hour</v>
          </cell>
          <cell r="E63">
            <v>1</v>
          </cell>
          <cell r="F63">
            <v>20</v>
          </cell>
          <cell r="G63">
            <v>20</v>
          </cell>
        </row>
        <row r="64">
          <cell r="C64" t="str">
            <v xml:space="preserve">  b.    ..........</v>
          </cell>
          <cell r="D64" t="str">
            <v>hour</v>
          </cell>
          <cell r="E64">
            <v>1</v>
          </cell>
          <cell r="F64">
            <v>120</v>
          </cell>
          <cell r="G64">
            <v>120</v>
          </cell>
        </row>
        <row r="67">
          <cell r="A67" t="str">
            <v xml:space="preserve">  2.3</v>
          </cell>
          <cell r="C67" t="str">
            <v xml:space="preserve">  MISCELLANEOUS  :  WORK RATES ON SITE</v>
          </cell>
        </row>
        <row r="69">
          <cell r="A69" t="str">
            <v xml:space="preserve">  2.3.1</v>
          </cell>
          <cell r="C69" t="str">
            <v xml:space="preserve">  Compressor with capacity of -10 m3.min</v>
          </cell>
          <cell r="D69" t="str">
            <v>hour</v>
          </cell>
          <cell r="E69">
            <v>2</v>
          </cell>
          <cell r="F69">
            <v>150</v>
          </cell>
          <cell r="G69">
            <v>300</v>
          </cell>
        </row>
        <row r="71">
          <cell r="A71" t="str">
            <v xml:space="preserve">  2.3.2</v>
          </cell>
          <cell r="C71" t="str">
            <v xml:space="preserve">  Waterpump with 50 mm outlet</v>
          </cell>
          <cell r="D71" t="str">
            <v>hour</v>
          </cell>
          <cell r="E71">
            <v>2</v>
          </cell>
          <cell r="F71">
            <v>20</v>
          </cell>
          <cell r="G71">
            <v>40</v>
          </cell>
        </row>
        <row r="73">
          <cell r="A73" t="str">
            <v xml:space="preserve">  2.3.3</v>
          </cell>
          <cell r="C73" t="str">
            <v xml:space="preserve">  Welding unit (300 Amp)</v>
          </cell>
          <cell r="D73" t="str">
            <v>hour</v>
          </cell>
          <cell r="E73" t="str">
            <v>R/only</v>
          </cell>
          <cell r="F73">
            <v>70</v>
          </cell>
        </row>
        <row r="75">
          <cell r="A75" t="str">
            <v xml:space="preserve">  2.3.4</v>
          </cell>
          <cell r="C75" t="str">
            <v xml:space="preserve">  4 kVA diesel-driven generator set</v>
          </cell>
          <cell r="D75" t="str">
            <v>hour</v>
          </cell>
          <cell r="E75" t="str">
            <v>R/only</v>
          </cell>
          <cell r="F75">
            <v>30</v>
          </cell>
        </row>
        <row r="78">
          <cell r="A78" t="str">
            <v xml:space="preserve">  2.4</v>
          </cell>
          <cell r="C78" t="str">
            <v xml:space="preserve">  PLANTHIRE  :  TRANSPORT COST TO AND</v>
          </cell>
        </row>
        <row r="79">
          <cell r="C79" t="str">
            <v xml:space="preserve">  FROM SITE</v>
          </cell>
        </row>
        <row r="81">
          <cell r="C81" t="str">
            <v xml:space="preserve">  (Distance shall be measured one way only.  Tendered</v>
          </cell>
        </row>
        <row r="82">
          <cell r="C82" t="str">
            <v xml:space="preserve">  rates shall include for transport both to and from site)</v>
          </cell>
        </row>
        <row r="84">
          <cell r="A84" t="str">
            <v xml:space="preserve">  2.4.1</v>
          </cell>
          <cell r="C84" t="str">
            <v xml:space="preserve">  Low-bed (suitable for the largest piece of equipment</v>
          </cell>
        </row>
        <row r="85">
          <cell r="C85" t="str">
            <v xml:space="preserve">  above)</v>
          </cell>
          <cell r="D85" t="str">
            <v>km</v>
          </cell>
          <cell r="E85" t="str">
            <v>R/only</v>
          </cell>
          <cell r="F85">
            <v>20</v>
          </cell>
        </row>
        <row r="87">
          <cell r="A87" t="str">
            <v xml:space="preserve">  2.4.2</v>
          </cell>
          <cell r="C87" t="str">
            <v xml:space="preserve">  Tipper truck</v>
          </cell>
        </row>
        <row r="88">
          <cell r="C88" t="str">
            <v xml:space="preserve">  a.    Small</v>
          </cell>
          <cell r="D88" t="str">
            <v>hour</v>
          </cell>
          <cell r="E88" t="str">
            <v>R/only</v>
          </cell>
          <cell r="F88">
            <v>7</v>
          </cell>
        </row>
        <row r="89">
          <cell r="C89" t="str">
            <v xml:space="preserve">  b.    Large</v>
          </cell>
          <cell r="D89" t="str">
            <v>hour</v>
          </cell>
          <cell r="E89" t="str">
            <v>R/only</v>
          </cell>
          <cell r="F89">
            <v>8.5</v>
          </cell>
        </row>
        <row r="91">
          <cell r="A91" t="str">
            <v xml:space="preserve">  2.4.3</v>
          </cell>
          <cell r="C91" t="str">
            <v xml:space="preserve">  Flat-bed truck</v>
          </cell>
        </row>
        <row r="92">
          <cell r="C92" t="str">
            <v xml:space="preserve">  a.    Small</v>
          </cell>
          <cell r="D92" t="str">
            <v>hour</v>
          </cell>
          <cell r="E92" t="str">
            <v>R/only</v>
          </cell>
          <cell r="F92">
            <v>7</v>
          </cell>
        </row>
        <row r="93">
          <cell r="C93" t="str">
            <v xml:space="preserve">  b.    Large</v>
          </cell>
          <cell r="D93" t="str">
            <v>hour</v>
          </cell>
          <cell r="E93" t="str">
            <v>R/only</v>
          </cell>
          <cell r="F93">
            <v>8.5</v>
          </cell>
        </row>
        <row r="95">
          <cell r="A95" t="str">
            <v xml:space="preserve">  2.4.4</v>
          </cell>
          <cell r="C95" t="str">
            <v xml:space="preserve">  LDV</v>
          </cell>
          <cell r="D95" t="str">
            <v>km</v>
          </cell>
          <cell r="E95">
            <v>200</v>
          </cell>
          <cell r="F95">
            <v>2</v>
          </cell>
          <cell r="G95">
            <v>400</v>
          </cell>
        </row>
        <row r="99">
          <cell r="E99" t="str">
            <v>Carried Forward</v>
          </cell>
          <cell r="G99">
            <v>23370</v>
          </cell>
        </row>
        <row r="100">
          <cell r="E100" t="str">
            <v>Brought Forward</v>
          </cell>
          <cell r="G100">
            <v>23370</v>
          </cell>
        </row>
        <row r="103">
          <cell r="A103" t="str">
            <v xml:space="preserve">  2.4.5</v>
          </cell>
          <cell r="C103" t="str">
            <v xml:space="preserve">  Water tanker</v>
          </cell>
        </row>
        <row r="104">
          <cell r="C104" t="str">
            <v xml:space="preserve">  a.    Small (towable)</v>
          </cell>
          <cell r="D104" t="str">
            <v>km</v>
          </cell>
          <cell r="E104" t="str">
            <v>R/only</v>
          </cell>
          <cell r="F104">
            <v>2.5</v>
          </cell>
        </row>
        <row r="105">
          <cell r="C105" t="str">
            <v xml:space="preserve">  b.    Large</v>
          </cell>
          <cell r="D105" t="str">
            <v>km</v>
          </cell>
          <cell r="E105" t="str">
            <v>R/only</v>
          </cell>
          <cell r="F105">
            <v>8.5</v>
          </cell>
        </row>
        <row r="107">
          <cell r="A107" t="str">
            <v xml:space="preserve">  2.4.6</v>
          </cell>
          <cell r="C107" t="str">
            <v xml:space="preserve">  Concrete mixer</v>
          </cell>
        </row>
        <row r="108">
          <cell r="C108" t="str">
            <v xml:space="preserve">  a.    Small (towable)</v>
          </cell>
          <cell r="D108" t="str">
            <v>km</v>
          </cell>
          <cell r="E108" t="str">
            <v>R/only</v>
          </cell>
          <cell r="F108">
            <v>10</v>
          </cell>
        </row>
        <row r="109">
          <cell r="C109" t="str">
            <v xml:space="preserve">  b.    Large</v>
          </cell>
          <cell r="D109" t="str">
            <v>km</v>
          </cell>
          <cell r="E109" t="str">
            <v>R/only</v>
          </cell>
          <cell r="F109">
            <v>30</v>
          </cell>
        </row>
        <row r="111">
          <cell r="A111" t="str">
            <v xml:space="preserve">  2.4.7</v>
          </cell>
          <cell r="C111" t="str">
            <v xml:space="preserve">  Other (specify)</v>
          </cell>
        </row>
        <row r="142">
          <cell r="C142" t="str">
            <v xml:space="preserve">  TOTAL  :  SCHEDULE 2</v>
          </cell>
        </row>
        <row r="143">
          <cell r="C143" t="str">
            <v xml:space="preserve">  DAYWORKS</v>
          </cell>
        </row>
        <row r="144">
          <cell r="C144" t="str">
            <v xml:space="preserve">  CARRIED TO SUMMARY</v>
          </cell>
        </row>
        <row r="146">
          <cell r="E146" t="str">
            <v>Total</v>
          </cell>
          <cell r="G146">
            <v>23370</v>
          </cell>
        </row>
      </sheetData>
      <sheetData sheetId="2"/>
      <sheetData sheetId="3"/>
      <sheetData sheetId="4"/>
      <sheetData sheetId="5"/>
      <sheetData sheetId="6"/>
      <sheetData sheetId="7"/>
      <sheetData sheetId="8"/>
    </sheetDataSet>
  </externalBook>
</externalLink>
</file>

<file path=xl/externalLinks/externalLink2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1"/>
      <sheetName val="Sched2"/>
      <sheetName val="Sched3"/>
      <sheetName val="Sched4"/>
      <sheetName val="Sched5"/>
      <sheetName val="Sched6"/>
      <sheetName val="Sched7"/>
      <sheetName val="Sched8"/>
      <sheetName val="Summary"/>
    </sheetNames>
    <sheetDataSet>
      <sheetData sheetId="0"/>
      <sheetData sheetId="1">
        <row r="8">
          <cell r="A8" t="str">
            <v xml:space="preserve">  2.</v>
          </cell>
          <cell r="B8" t="str">
            <v>SABS 1200A</v>
          </cell>
          <cell r="C8" t="str">
            <v xml:space="preserve">  SCHEDULE 2  :</v>
          </cell>
          <cell r="D8">
            <v>0</v>
          </cell>
        </row>
        <row r="9">
          <cell r="C9" t="str">
            <v xml:space="preserve">  DAYWORKS</v>
          </cell>
        </row>
        <row r="12">
          <cell r="A12" t="str">
            <v xml:space="preserve">  2.1</v>
          </cell>
          <cell r="C12" t="str">
            <v xml:space="preserve">  LABOUR</v>
          </cell>
        </row>
        <row r="14">
          <cell r="C14" t="str">
            <v xml:space="preserve">  a.    Qualified artisan    </v>
          </cell>
          <cell r="D14" t="str">
            <v>hour</v>
          </cell>
          <cell r="E14">
            <v>10</v>
          </cell>
          <cell r="F14">
            <v>20</v>
          </cell>
          <cell r="G14">
            <v>200</v>
          </cell>
        </row>
        <row r="15">
          <cell r="C15" t="str">
            <v xml:space="preserve">  b.    Foreman, leader-hand   (......... hour/workday)*</v>
          </cell>
          <cell r="D15" t="str">
            <v>W/day</v>
          </cell>
          <cell r="E15">
            <v>5</v>
          </cell>
          <cell r="F15">
            <v>750</v>
          </cell>
          <cell r="G15">
            <v>3750</v>
          </cell>
        </row>
        <row r="16">
          <cell r="C16" t="str">
            <v xml:space="preserve">  c.    Semi-skilled labourer     (......... hour/workday)*</v>
          </cell>
          <cell r="D16" t="str">
            <v>W/day</v>
          </cell>
          <cell r="E16">
            <v>10</v>
          </cell>
          <cell r="F16">
            <v>120</v>
          </cell>
          <cell r="G16">
            <v>1200</v>
          </cell>
        </row>
        <row r="17">
          <cell r="C17" t="str">
            <v xml:space="preserve">  d.    Labourer                         (......... hour/workday)*</v>
          </cell>
          <cell r="D17" t="str">
            <v>W/day</v>
          </cell>
          <cell r="E17">
            <v>30</v>
          </cell>
          <cell r="F17">
            <v>100</v>
          </cell>
          <cell r="G17">
            <v>3000</v>
          </cell>
        </row>
        <row r="18">
          <cell r="C18" t="str">
            <v xml:space="preserve">  e.    Blaster                            (......... hour/workday)*</v>
          </cell>
          <cell r="D18" t="str">
            <v>W/day</v>
          </cell>
          <cell r="E18">
            <v>5</v>
          </cell>
          <cell r="F18">
            <v>1100</v>
          </cell>
          <cell r="G18">
            <v>5500</v>
          </cell>
        </row>
        <row r="19">
          <cell r="C19" t="str">
            <v xml:space="preserve">  *     Tenderer to specify</v>
          </cell>
        </row>
        <row r="21">
          <cell r="C21">
            <v>0</v>
          </cell>
        </row>
        <row r="22">
          <cell r="A22" t="str">
            <v xml:space="preserve">  2.2</v>
          </cell>
          <cell r="C22" t="str">
            <v xml:space="preserve">  PLANTHIRE  :  WORK RATES ON SITE </v>
          </cell>
        </row>
        <row r="24">
          <cell r="A24" t="str">
            <v xml:space="preserve">  2.2.1</v>
          </cell>
          <cell r="C24" t="str">
            <v xml:space="preserve">  Tipper truck (specify capacity)</v>
          </cell>
        </row>
        <row r="25">
          <cell r="C25" t="str">
            <v xml:space="preserve">  a.    .......... m3 (small)</v>
          </cell>
          <cell r="D25" t="str">
            <v>hour</v>
          </cell>
          <cell r="E25">
            <v>10</v>
          </cell>
          <cell r="F25">
            <v>85</v>
          </cell>
          <cell r="G25">
            <v>850</v>
          </cell>
        </row>
        <row r="26">
          <cell r="C26" t="str">
            <v xml:space="preserve">  b.    .......... m3 (large)</v>
          </cell>
          <cell r="D26" t="str">
            <v>hour</v>
          </cell>
          <cell r="E26">
            <v>10</v>
          </cell>
          <cell r="F26">
            <v>120</v>
          </cell>
          <cell r="G26">
            <v>1200</v>
          </cell>
        </row>
        <row r="28">
          <cell r="A28" t="str">
            <v xml:space="preserve">  2.2.2</v>
          </cell>
          <cell r="C28" t="str">
            <v xml:space="preserve">  Flatbed truck (specify capacity)</v>
          </cell>
        </row>
        <row r="29">
          <cell r="C29" t="str">
            <v xml:space="preserve">  a.    .......... t (small)</v>
          </cell>
          <cell r="D29" t="str">
            <v>hour</v>
          </cell>
          <cell r="E29" t="str">
            <v>R/only</v>
          </cell>
          <cell r="F29">
            <v>65</v>
          </cell>
        </row>
        <row r="30">
          <cell r="C30" t="str">
            <v xml:space="preserve">  b.    .......... t (large)</v>
          </cell>
          <cell r="D30" t="str">
            <v>hour</v>
          </cell>
          <cell r="E30" t="str">
            <v>R/only</v>
          </cell>
          <cell r="F30">
            <v>85</v>
          </cell>
        </row>
        <row r="32">
          <cell r="A32" t="str">
            <v xml:space="preserve">  2.2.3</v>
          </cell>
          <cell r="C32" t="str">
            <v xml:space="preserve">  LDV</v>
          </cell>
          <cell r="D32" t="str">
            <v>km</v>
          </cell>
          <cell r="E32">
            <v>200</v>
          </cell>
          <cell r="F32">
            <v>2</v>
          </cell>
          <cell r="G32">
            <v>400</v>
          </cell>
        </row>
        <row r="34">
          <cell r="A34" t="str">
            <v xml:space="preserve">  2.2.4</v>
          </cell>
          <cell r="C34" t="str">
            <v xml:space="preserve">  Wheel loader .......... m3 bucket (specify type)</v>
          </cell>
          <cell r="D34" t="str">
            <v>hour</v>
          </cell>
          <cell r="E34">
            <v>10</v>
          </cell>
          <cell r="F34">
            <v>200</v>
          </cell>
          <cell r="G34">
            <v>2000</v>
          </cell>
        </row>
        <row r="36">
          <cell r="A36" t="str">
            <v xml:space="preserve">  2.2.5</v>
          </cell>
          <cell r="C36" t="str">
            <v xml:space="preserve">  Motor grader (specify)</v>
          </cell>
          <cell r="D36" t="str">
            <v>hour</v>
          </cell>
          <cell r="E36">
            <v>2</v>
          </cell>
          <cell r="F36">
            <v>210</v>
          </cell>
          <cell r="G36">
            <v>420</v>
          </cell>
        </row>
        <row r="38">
          <cell r="A38" t="str">
            <v xml:space="preserve">  2.2.6</v>
          </cell>
          <cell r="C38" t="str">
            <v xml:space="preserve">  Bulldozer (specify)</v>
          </cell>
        </row>
        <row r="39">
          <cell r="C39" t="str">
            <v xml:space="preserve">  a.    .......... (small)</v>
          </cell>
          <cell r="D39" t="str">
            <v>hour</v>
          </cell>
          <cell r="E39">
            <v>2</v>
          </cell>
          <cell r="F39">
            <v>180</v>
          </cell>
          <cell r="G39">
            <v>360</v>
          </cell>
        </row>
        <row r="40">
          <cell r="C40" t="str">
            <v xml:space="preserve">  b.    .......... (large)</v>
          </cell>
          <cell r="D40" t="str">
            <v>hour</v>
          </cell>
          <cell r="E40">
            <v>2</v>
          </cell>
          <cell r="F40">
            <v>220</v>
          </cell>
          <cell r="G40">
            <v>440</v>
          </cell>
        </row>
        <row r="42">
          <cell r="A42" t="str">
            <v xml:space="preserve">  2.2.7</v>
          </cell>
          <cell r="C42" t="str">
            <v xml:space="preserve">  Back-actor (specify) .........</v>
          </cell>
          <cell r="D42" t="str">
            <v>hour</v>
          </cell>
          <cell r="E42">
            <v>2</v>
          </cell>
          <cell r="F42">
            <v>190</v>
          </cell>
          <cell r="G42">
            <v>380</v>
          </cell>
        </row>
        <row r="44">
          <cell r="A44" t="str">
            <v xml:space="preserve">  2.2.8</v>
          </cell>
          <cell r="C44" t="str">
            <v xml:space="preserve">  Tractor loader backhoe (TLB) .......... m3 bucket</v>
          </cell>
        </row>
        <row r="45">
          <cell r="C45" t="str">
            <v xml:space="preserve">  Specify type ..........</v>
          </cell>
          <cell r="D45" t="str">
            <v>hour</v>
          </cell>
          <cell r="E45">
            <v>2</v>
          </cell>
          <cell r="F45">
            <v>1100</v>
          </cell>
          <cell r="G45">
            <v>2200</v>
          </cell>
        </row>
        <row r="47">
          <cell r="A47" t="str">
            <v xml:space="preserve">  2.2.9</v>
          </cell>
          <cell r="C47" t="str">
            <v xml:space="preserve">  Pedestrian roller</v>
          </cell>
        </row>
        <row r="48">
          <cell r="C48" t="str">
            <v xml:space="preserve">  a.    Bomag BW 90</v>
          </cell>
          <cell r="D48" t="str">
            <v>hour</v>
          </cell>
          <cell r="E48">
            <v>2</v>
          </cell>
          <cell r="F48">
            <v>30</v>
          </cell>
          <cell r="G48">
            <v>60</v>
          </cell>
        </row>
        <row r="49">
          <cell r="C49" t="str">
            <v xml:space="preserve">  b.    Other (&lt;3 000 kg applied force) ..........</v>
          </cell>
          <cell r="D49" t="str">
            <v>hour</v>
          </cell>
          <cell r="E49">
            <v>2</v>
          </cell>
          <cell r="F49">
            <v>120</v>
          </cell>
          <cell r="G49">
            <v>240</v>
          </cell>
        </row>
        <row r="51">
          <cell r="A51" t="str">
            <v xml:space="preserve">  2.2.10</v>
          </cell>
          <cell r="C51" t="str">
            <v xml:space="preserve">  Vibratory road roller (specify type) ..........</v>
          </cell>
          <cell r="D51" t="str">
            <v>hour</v>
          </cell>
          <cell r="E51">
            <v>2</v>
          </cell>
          <cell r="F51">
            <v>20</v>
          </cell>
          <cell r="G51">
            <v>40</v>
          </cell>
        </row>
        <row r="54">
          <cell r="E54" t="str">
            <v>Carried Forward</v>
          </cell>
          <cell r="G54">
            <v>22240</v>
          </cell>
        </row>
        <row r="55">
          <cell r="E55" t="str">
            <v>Brought Forward</v>
          </cell>
          <cell r="G55">
            <v>22240</v>
          </cell>
        </row>
        <row r="58">
          <cell r="A58" t="str">
            <v xml:space="preserve">  2.2.11</v>
          </cell>
          <cell r="C58" t="str">
            <v xml:space="preserve">  Water tanker (specify capacity)</v>
          </cell>
        </row>
        <row r="59">
          <cell r="C59" t="str">
            <v xml:space="preserve">  a.    .......... (small, towable)</v>
          </cell>
          <cell r="D59" t="str">
            <v>hour</v>
          </cell>
          <cell r="E59">
            <v>2</v>
          </cell>
          <cell r="F59">
            <v>20</v>
          </cell>
          <cell r="G59">
            <v>40</v>
          </cell>
        </row>
        <row r="60">
          <cell r="C60" t="str">
            <v xml:space="preserve">  b.    .......... (large)</v>
          </cell>
          <cell r="D60" t="str">
            <v>hour</v>
          </cell>
          <cell r="E60">
            <v>2</v>
          </cell>
          <cell r="F60">
            <v>105</v>
          </cell>
          <cell r="G60">
            <v>210</v>
          </cell>
        </row>
        <row r="62">
          <cell r="A62" t="str">
            <v xml:space="preserve">  2.2.12</v>
          </cell>
          <cell r="C62" t="str">
            <v xml:space="preserve">  Concrete mixer (specify)</v>
          </cell>
        </row>
        <row r="63">
          <cell r="C63" t="str">
            <v xml:space="preserve">  a.    ..........</v>
          </cell>
          <cell r="D63" t="str">
            <v>hour</v>
          </cell>
          <cell r="E63">
            <v>1</v>
          </cell>
          <cell r="F63">
            <v>20</v>
          </cell>
          <cell r="G63">
            <v>20</v>
          </cell>
        </row>
        <row r="64">
          <cell r="C64" t="str">
            <v xml:space="preserve">  b.    ..........</v>
          </cell>
          <cell r="D64" t="str">
            <v>hour</v>
          </cell>
          <cell r="E64">
            <v>1</v>
          </cell>
          <cell r="F64">
            <v>120</v>
          </cell>
          <cell r="G64">
            <v>120</v>
          </cell>
        </row>
        <row r="67">
          <cell r="A67" t="str">
            <v xml:space="preserve">  2.3</v>
          </cell>
          <cell r="C67" t="str">
            <v xml:space="preserve">  MISCELLANEOUS  :  WORK RATES ON SITE</v>
          </cell>
        </row>
        <row r="69">
          <cell r="A69" t="str">
            <v xml:space="preserve">  2.3.1</v>
          </cell>
          <cell r="C69" t="str">
            <v xml:space="preserve">  Compressor with capacity of -10 m3.min</v>
          </cell>
          <cell r="D69" t="str">
            <v>hour</v>
          </cell>
          <cell r="E69">
            <v>2</v>
          </cell>
          <cell r="F69">
            <v>150</v>
          </cell>
          <cell r="G69">
            <v>300</v>
          </cell>
        </row>
        <row r="71">
          <cell r="A71" t="str">
            <v xml:space="preserve">  2.3.2</v>
          </cell>
          <cell r="C71" t="str">
            <v xml:space="preserve">  Waterpump with 50 mm outlet</v>
          </cell>
          <cell r="D71" t="str">
            <v>hour</v>
          </cell>
          <cell r="E71">
            <v>2</v>
          </cell>
          <cell r="F71">
            <v>20</v>
          </cell>
          <cell r="G71">
            <v>40</v>
          </cell>
        </row>
        <row r="73">
          <cell r="A73" t="str">
            <v xml:space="preserve">  2.3.3</v>
          </cell>
          <cell r="C73" t="str">
            <v xml:space="preserve">  Welding unit (300 Amp)</v>
          </cell>
          <cell r="D73" t="str">
            <v>hour</v>
          </cell>
          <cell r="E73" t="str">
            <v>R/only</v>
          </cell>
          <cell r="F73">
            <v>70</v>
          </cell>
        </row>
        <row r="75">
          <cell r="A75" t="str">
            <v xml:space="preserve">  2.3.4</v>
          </cell>
          <cell r="C75" t="str">
            <v xml:space="preserve">  4 kVA diesel-driven generator set</v>
          </cell>
          <cell r="D75" t="str">
            <v>hour</v>
          </cell>
          <cell r="E75" t="str">
            <v>R/only</v>
          </cell>
          <cell r="F75">
            <v>30</v>
          </cell>
        </row>
        <row r="78">
          <cell r="A78" t="str">
            <v xml:space="preserve">  2.4</v>
          </cell>
          <cell r="C78" t="str">
            <v xml:space="preserve">  PLANTHIRE  :  TRANSPORT COST TO AND</v>
          </cell>
        </row>
        <row r="79">
          <cell r="C79" t="str">
            <v xml:space="preserve">  FROM SITE</v>
          </cell>
        </row>
        <row r="81">
          <cell r="C81" t="str">
            <v xml:space="preserve">  (Distance shall be measured one way only.  Tendered</v>
          </cell>
        </row>
        <row r="82">
          <cell r="C82" t="str">
            <v xml:space="preserve">  rates shall include for transport both to and from site)</v>
          </cell>
        </row>
        <row r="84">
          <cell r="A84" t="str">
            <v xml:space="preserve">  2.4.1</v>
          </cell>
          <cell r="C84" t="str">
            <v xml:space="preserve">  Low-bed (suitable for the largest piece of equipment</v>
          </cell>
        </row>
        <row r="85">
          <cell r="C85" t="str">
            <v xml:space="preserve">  above)</v>
          </cell>
          <cell r="D85" t="str">
            <v>km</v>
          </cell>
          <cell r="E85" t="str">
            <v>R/only</v>
          </cell>
          <cell r="F85">
            <v>20</v>
          </cell>
        </row>
        <row r="87">
          <cell r="A87" t="str">
            <v xml:space="preserve">  2.4.2</v>
          </cell>
          <cell r="C87" t="str">
            <v xml:space="preserve">  Tipper truck</v>
          </cell>
        </row>
        <row r="88">
          <cell r="C88" t="str">
            <v xml:space="preserve">  a.    Small</v>
          </cell>
          <cell r="D88" t="str">
            <v>hour</v>
          </cell>
          <cell r="E88" t="str">
            <v>R/only</v>
          </cell>
          <cell r="F88">
            <v>7</v>
          </cell>
        </row>
        <row r="89">
          <cell r="C89" t="str">
            <v xml:space="preserve">  b.    Large</v>
          </cell>
          <cell r="D89" t="str">
            <v>hour</v>
          </cell>
          <cell r="E89" t="str">
            <v>R/only</v>
          </cell>
          <cell r="F89">
            <v>8.5</v>
          </cell>
        </row>
        <row r="91">
          <cell r="A91" t="str">
            <v xml:space="preserve">  2.4.3</v>
          </cell>
          <cell r="C91" t="str">
            <v xml:space="preserve">  Flat-bed truck</v>
          </cell>
        </row>
        <row r="92">
          <cell r="C92" t="str">
            <v xml:space="preserve">  a.    Small</v>
          </cell>
          <cell r="D92" t="str">
            <v>hour</v>
          </cell>
          <cell r="E92" t="str">
            <v>R/only</v>
          </cell>
          <cell r="F92">
            <v>7</v>
          </cell>
        </row>
        <row r="93">
          <cell r="C93" t="str">
            <v xml:space="preserve">  b.    Large</v>
          </cell>
          <cell r="D93" t="str">
            <v>hour</v>
          </cell>
          <cell r="E93" t="str">
            <v>R/only</v>
          </cell>
          <cell r="F93">
            <v>8.5</v>
          </cell>
        </row>
        <row r="95">
          <cell r="A95" t="str">
            <v xml:space="preserve">  2.4.4</v>
          </cell>
          <cell r="C95" t="str">
            <v xml:space="preserve">  LDV</v>
          </cell>
          <cell r="D95" t="str">
            <v>km</v>
          </cell>
          <cell r="E95">
            <v>200</v>
          </cell>
          <cell r="F95">
            <v>2</v>
          </cell>
          <cell r="G95">
            <v>400</v>
          </cell>
        </row>
        <row r="99">
          <cell r="E99" t="str">
            <v>Carried Forward</v>
          </cell>
          <cell r="G99">
            <v>23370</v>
          </cell>
        </row>
        <row r="100">
          <cell r="E100" t="str">
            <v>Brought Forward</v>
          </cell>
          <cell r="G100">
            <v>23370</v>
          </cell>
        </row>
        <row r="103">
          <cell r="A103" t="str">
            <v xml:space="preserve">  2.4.5</v>
          </cell>
          <cell r="C103" t="str">
            <v xml:space="preserve">  Water tanker</v>
          </cell>
        </row>
        <row r="104">
          <cell r="C104" t="str">
            <v xml:space="preserve">  a.    Small (towable)</v>
          </cell>
          <cell r="D104" t="str">
            <v>km</v>
          </cell>
          <cell r="E104" t="str">
            <v>R/only</v>
          </cell>
          <cell r="F104">
            <v>2.5</v>
          </cell>
        </row>
        <row r="105">
          <cell r="C105" t="str">
            <v xml:space="preserve">  b.    Large</v>
          </cell>
          <cell r="D105" t="str">
            <v>km</v>
          </cell>
          <cell r="E105" t="str">
            <v>R/only</v>
          </cell>
          <cell r="F105">
            <v>8.5</v>
          </cell>
        </row>
        <row r="107">
          <cell r="A107" t="str">
            <v xml:space="preserve">  2.4.6</v>
          </cell>
          <cell r="C107" t="str">
            <v xml:space="preserve">  Concrete mixer</v>
          </cell>
        </row>
        <row r="108">
          <cell r="C108" t="str">
            <v xml:space="preserve">  a.    Small (towable)</v>
          </cell>
          <cell r="D108" t="str">
            <v>km</v>
          </cell>
          <cell r="E108" t="str">
            <v>R/only</v>
          </cell>
          <cell r="F108">
            <v>10</v>
          </cell>
        </row>
        <row r="109">
          <cell r="C109" t="str">
            <v xml:space="preserve">  b.    Large</v>
          </cell>
          <cell r="D109" t="str">
            <v>km</v>
          </cell>
          <cell r="E109" t="str">
            <v>R/only</v>
          </cell>
          <cell r="F109">
            <v>30</v>
          </cell>
        </row>
        <row r="111">
          <cell r="A111" t="str">
            <v xml:space="preserve">  2.4.7</v>
          </cell>
          <cell r="C111" t="str">
            <v xml:space="preserve">  Other (specify)</v>
          </cell>
        </row>
        <row r="142">
          <cell r="C142" t="str">
            <v xml:space="preserve">  TOTAL  :  SCHEDULE 2</v>
          </cell>
        </row>
        <row r="143">
          <cell r="C143" t="str">
            <v xml:space="preserve">  DAYWORKS</v>
          </cell>
        </row>
        <row r="144">
          <cell r="C144" t="str">
            <v xml:space="preserve">  CARRIED TO SUMMARY</v>
          </cell>
        </row>
        <row r="146">
          <cell r="E146" t="str">
            <v>Total</v>
          </cell>
          <cell r="G146">
            <v>23370</v>
          </cell>
        </row>
      </sheetData>
      <sheetData sheetId="2"/>
      <sheetData sheetId="3"/>
      <sheetData sheetId="4"/>
      <sheetData sheetId="5"/>
      <sheetData sheetId="6"/>
      <sheetData sheetId="7"/>
      <sheetData sheetId="8"/>
    </sheetDataSet>
  </externalBook>
</externalLink>
</file>

<file path=xl/externalLinks/externalLink2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
      <sheetName val="ProArcInfo"/>
      <sheetName val="P&amp;Gs"/>
      <sheetName val="Conveyors"/>
    </sheetNames>
    <sheetDataSet>
      <sheetData sheetId="0">
        <row r="3">
          <cell r="B3" t="str">
            <v>Mondi RB 720 / 103503</v>
          </cell>
        </row>
      </sheetData>
      <sheetData sheetId="1" refreshError="1">
        <row r="3">
          <cell r="B3" t="str">
            <v>Mondi RB 720 / 103503</v>
          </cell>
        </row>
        <row r="4">
          <cell r="B4" t="str">
            <v>Bill of quantities</v>
          </cell>
        </row>
        <row r="5">
          <cell r="B5" t="str">
            <v>Fiberline</v>
          </cell>
        </row>
        <row r="6">
          <cell r="B6" t="str">
            <v>Electrical installation</v>
          </cell>
        </row>
        <row r="10">
          <cell r="B10" t="str">
            <v>Gunnar Rutquist</v>
          </cell>
        </row>
        <row r="11">
          <cell r="B11" t="str">
            <v>50098840</v>
          </cell>
        </row>
        <row r="12">
          <cell r="B12" t="str">
            <v>2003-10-15</v>
          </cell>
        </row>
        <row r="13">
          <cell r="B13" t="str">
            <v>Issued for purchase</v>
          </cell>
        </row>
        <row r="16">
          <cell r="B16" t="str">
            <v>2004-01-19, rev 2</v>
          </cell>
        </row>
      </sheetData>
      <sheetData sheetId="2" refreshError="1"/>
      <sheetData sheetId="3" refreshError="1"/>
    </sheetDataSet>
  </externalBook>
</externalLink>
</file>

<file path=xl/externalLinks/externalLink2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Guide"/>
      <sheetName val="Rev"/>
      <sheetName val="Cover"/>
      <sheetName val="Summary"/>
      <sheetName val="Programme"/>
      <sheetName val="Staff"/>
      <sheetName val="Staff site"/>
      <sheetName val="Supply"/>
      <sheetName val="VWS SECTION B - mechanicals"/>
      <sheetName val="VWS SECTION D - WTW"/>
      <sheetName val="Mechanical Section A P&amp;G"/>
      <sheetName val="Mechanical SECTION B "/>
      <sheetName val="Mechanical SECTION D - WTW"/>
      <sheetName val="C2.2 Summary"/>
      <sheetName val="EC&amp;I 1 P&amp;G"/>
      <sheetName val="EC&amp; I PRICED SECTION B ELEC"/>
      <sheetName val="EC&amp; I PRICED SECTION C ELEC"/>
      <sheetName val="Site"/>
      <sheetName val="Other"/>
      <sheetName val="Partners"/>
      <sheetName val="Section A P&amp;G (2)"/>
      <sheetName val="Part B (2)"/>
      <sheetName val="Part C (2)"/>
      <sheetName val="Part D (2)"/>
      <sheetName val="C2.2 Summary (2)"/>
      <sheetName val="Graphs"/>
      <sheetName val="Cash-flow"/>
      <sheetName val="Risk"/>
      <sheetName val="Travel"/>
      <sheetName val="Eqpmt-detail"/>
      <sheetName val="Ratios"/>
      <sheetName val="vE"/>
      <sheetName val="Dico"/>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row r="16">
          <cell r="S16">
            <v>0.1542</v>
          </cell>
        </row>
        <row r="18">
          <cell r="S18">
            <v>4676236.4698864976</v>
          </cell>
        </row>
      </sheetData>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row r="119">
          <cell r="C119" t="str">
            <v>TOTAL TENDER PRICE</v>
          </cell>
        </row>
      </sheetData>
    </sheetDataSet>
  </externalBook>
</externalLink>
</file>

<file path=xl/externalLinks/externalLink2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laim Summary"/>
      <sheetName val="PE683"/>
      <sheetName val="PE690"/>
      <sheetName val="PE719"/>
      <sheetName val="01"/>
      <sheetName val="02"/>
      <sheetName val="04"/>
      <sheetName val="05"/>
      <sheetName val="06"/>
      <sheetName val="07"/>
      <sheetName val="08"/>
      <sheetName val="09"/>
      <sheetName val="10"/>
      <sheetName val="Acc No 1"/>
      <sheetName val="Acc No 2"/>
      <sheetName val="Acc No 3"/>
      <sheetName val="Timesheets"/>
      <sheetName val="Employee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Set>
  </externalBook>
</externalLink>
</file>

<file path=xl/externalLinks/externalLink2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VOICEmaster1"/>
      <sheetName val="AutoOpen Stub Data"/>
      <sheetName val="Customize Your Invoice"/>
      <sheetName val="Invoice"/>
      <sheetName val="Macros"/>
      <sheetName val="ATW"/>
      <sheetName val="Lock"/>
      <sheetName val="Intl Data Table"/>
      <sheetName val="TemplateInformation"/>
    </sheetNames>
    <sheetDataSet>
      <sheetData sheetId="0" refreshError="1"/>
      <sheetData sheetId="1"/>
      <sheetData sheetId="2">
        <row r="15">
          <cell r="E15" t="str">
            <v>FETAKGOMO</v>
          </cell>
        </row>
        <row r="22">
          <cell r="G22" t="str">
            <v>Credit Card #1</v>
          </cell>
        </row>
        <row r="23">
          <cell r="E23">
            <v>0.14000000000000001</v>
          </cell>
          <cell r="G23" t="str">
            <v>Credit Card #2</v>
          </cell>
        </row>
        <row r="24">
          <cell r="D24" t="b">
            <v>0</v>
          </cell>
          <cell r="G24" t="str">
            <v>Credit Card #3</v>
          </cell>
        </row>
      </sheetData>
      <sheetData sheetId="3"/>
      <sheetData sheetId="4" refreshError="1"/>
      <sheetData sheetId="5"/>
      <sheetData sheetId="6"/>
      <sheetData sheetId="7"/>
      <sheetData sheetId="8"/>
    </sheetDataSet>
  </externalBook>
</externalLink>
</file>

<file path=xl/externalLinks/externalLink2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VOICEmaster1"/>
      <sheetName val="AutoOpen Stub Data"/>
      <sheetName val="Customize Your Invoice"/>
      <sheetName val="Invoice"/>
      <sheetName val="Macros"/>
      <sheetName val="ATW"/>
      <sheetName val="Lock"/>
      <sheetName val="Intl Data Table"/>
      <sheetName val="TemplateInformation"/>
    </sheetNames>
    <sheetDataSet>
      <sheetData sheetId="0" refreshError="1"/>
      <sheetData sheetId="1"/>
      <sheetData sheetId="2">
        <row r="15">
          <cell r="E15" t="str">
            <v>FETAKGOMO</v>
          </cell>
        </row>
        <row r="22">
          <cell r="G22" t="str">
            <v>Credit Card #1</v>
          </cell>
        </row>
        <row r="23">
          <cell r="E23">
            <v>0.14000000000000001</v>
          </cell>
          <cell r="G23" t="str">
            <v>Credit Card #2</v>
          </cell>
        </row>
        <row r="24">
          <cell r="D24" t="b">
            <v>0</v>
          </cell>
          <cell r="G24" t="str">
            <v>Credit Card #3</v>
          </cell>
        </row>
      </sheetData>
      <sheetData sheetId="3"/>
      <sheetData sheetId="4" refreshError="1"/>
      <sheetData sheetId="5"/>
      <sheetData sheetId="6"/>
      <sheetData sheetId="7"/>
      <sheetData sheetId="8"/>
    </sheetDataSet>
  </externalBook>
</externalLink>
</file>

<file path=xl/externalLinks/externalLink2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ill"/>
      <sheetName val="Sum"/>
      <sheetName val="MOS"/>
      <sheetName val="Frontpage"/>
      <sheetName val="Info"/>
      <sheetName val="Module1"/>
      <sheetName val="Page"/>
      <sheetName val="DialogInfo"/>
      <sheetName val="Module2"/>
      <sheetName val="DialogInitailise"/>
      <sheetName val="Module3"/>
      <sheetName val="DialogEditor"/>
      <sheetName val="Module4"/>
    </sheetNames>
    <sheetDataSet>
      <sheetData sheetId="0"/>
      <sheetData sheetId="1"/>
      <sheetData sheetId="2">
        <row r="17">
          <cell r="E17">
            <v>0</v>
          </cell>
        </row>
      </sheetData>
      <sheetData sheetId="3"/>
      <sheetData sheetId="4">
        <row r="1">
          <cell r="A1" t="str">
            <v>PAYMENT CERTIFICATE NO : 0</v>
          </cell>
        </row>
        <row r="2">
          <cell r="A2">
            <v>36847</v>
          </cell>
        </row>
        <row r="3">
          <cell r="A3">
            <v>36847</v>
          </cell>
        </row>
        <row r="5">
          <cell r="A5" t="str">
            <v>Contract: Construction of EGYPT Street in Tembisa</v>
          </cell>
        </row>
        <row r="6">
          <cell r="A6" t="str">
            <v>Contractor: MONENE CIVILS (Pty) Ltd</v>
          </cell>
        </row>
        <row r="7">
          <cell r="A7" t="str">
            <v>Consultant: AFRICON</v>
          </cell>
        </row>
        <row r="8">
          <cell r="A8" t="str">
            <v>Client: Kempton Park Tembisa MLC</v>
          </cell>
        </row>
        <row r="9">
          <cell r="A9" t="str">
            <v>Contract No: SI 4/01</v>
          </cell>
        </row>
        <row r="10">
          <cell r="A10" t="str">
            <v>Contract Start Date: 30-October-2000</v>
          </cell>
        </row>
      </sheetData>
      <sheetData sheetId="5" refreshError="1"/>
      <sheetData sheetId="6"/>
      <sheetData sheetId="7"/>
      <sheetData sheetId="8" refreshError="1"/>
      <sheetData sheetId="9"/>
      <sheetData sheetId="10" refreshError="1"/>
      <sheetData sheetId="11"/>
      <sheetData sheetId="12" refreshError="1"/>
    </sheetDataSet>
  </externalBook>
</externalLink>
</file>

<file path=xl/externalLinks/externalLink2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artA"/>
      <sheetName val="PartB"/>
      <sheetName val="PartC"/>
      <sheetName val="Sum-Gau"/>
      <sheetName val="Sum-Pta"/>
      <sheetName val="Front-Gau"/>
      <sheetName val="Front-Pta"/>
      <sheetName val="Sum"/>
      <sheetName val="MOS"/>
      <sheetName val="Info"/>
      <sheetName val="Module1"/>
      <sheetName val="Page"/>
      <sheetName val="DialogInfo"/>
      <sheetName val="Module2"/>
      <sheetName val="DialogInitailise"/>
      <sheetName val="Module3"/>
      <sheetName val="DialogEditor"/>
      <sheetName val="Module4"/>
    </sheetNames>
    <sheetDataSet>
      <sheetData sheetId="0" refreshError="1"/>
      <sheetData sheetId="1" refreshError="1"/>
      <sheetData sheetId="2" refreshError="1"/>
      <sheetData sheetId="3"/>
      <sheetData sheetId="4" refreshError="1"/>
      <sheetData sheetId="5" refreshError="1"/>
      <sheetData sheetId="6" refreshError="1"/>
      <sheetData sheetId="7" refreshError="1"/>
      <sheetData sheetId="8"/>
      <sheetData sheetId="9">
        <row r="8">
          <cell r="A8" t="str">
            <v>Client: Gauteng Housing</v>
          </cell>
        </row>
      </sheetData>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Set>
  </externalBook>
</externalLink>
</file>

<file path=xl/externalLinks/externalLink2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roject Data"/>
      <sheetName val="Norms Calculator"/>
      <sheetName val="Norms Estimate - combined"/>
      <sheetName val="Schedule of costs"/>
      <sheetName val="Norms Estimate - Pol Sta"/>
      <sheetName val="Norms Estimate - Single Qtrs"/>
    </sheetNames>
    <sheetDataSet>
      <sheetData sheetId="0">
        <row r="3">
          <cell r="D3">
            <v>39064</v>
          </cell>
        </row>
        <row r="7">
          <cell r="D7" t="str">
            <v>CONSTRUCTION of POLICE STATION</v>
          </cell>
        </row>
        <row r="9">
          <cell r="H9" t="str">
            <v>028520</v>
          </cell>
        </row>
        <row r="66">
          <cell r="F66">
            <v>14</v>
          </cell>
        </row>
        <row r="80">
          <cell r="H80">
            <v>10797.83</v>
          </cell>
        </row>
        <row r="82">
          <cell r="H82">
            <v>38993</v>
          </cell>
        </row>
      </sheetData>
      <sheetData sheetId="1"/>
      <sheetData sheetId="2"/>
      <sheetData sheetId="3"/>
      <sheetData sheetId="4"/>
      <sheetData sheetId="5"/>
    </sheetDataSet>
  </externalBook>
</externalLink>
</file>

<file path=xl/externalLinks/externalLink2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Notes"/>
      <sheetName val="Contractor_certificate"/>
      <sheetName val="Consultant_invoice"/>
      <sheetName val="Blank"/>
    </sheetNames>
    <sheetDataSet>
      <sheetData sheetId="0">
        <row r="1">
          <cell r="A1" t="str">
            <v>NOTES</v>
          </cell>
        </row>
      </sheetData>
      <sheetData sheetId="1"/>
      <sheetData sheetId="2">
        <row r="1">
          <cell r="A1" t="str">
            <v>CONSULTANT INVOICE</v>
          </cell>
        </row>
      </sheetData>
      <sheetData sheetId="3"/>
    </sheetDataSet>
  </externalBook>
</externalLink>
</file>

<file path=xl/externalLinks/externalLink3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Notes"/>
      <sheetName val="Contractor_certificate"/>
      <sheetName val="Consultant_invoice"/>
      <sheetName val="Blank"/>
    </sheetNames>
    <sheetDataSet>
      <sheetData sheetId="0">
        <row r="1">
          <cell r="A1" t="str">
            <v>NOTES</v>
          </cell>
        </row>
      </sheetData>
      <sheetData sheetId="1"/>
      <sheetData sheetId="2">
        <row r="1">
          <cell r="A1" t="str">
            <v>CONSULTANT INVOICE</v>
          </cell>
        </row>
      </sheetData>
      <sheetData sheetId="3"/>
    </sheetDataSet>
  </externalBook>
</externalLink>
</file>

<file path=xl/externalLinks/externalLink3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ver"/>
      <sheetName val="Index"/>
      <sheetName val="Viability"/>
      <sheetName val="Sensitivity"/>
      <sheetName val="IRR"/>
      <sheetName val="IRR (2)"/>
      <sheetName val="IRR (3)"/>
      <sheetName val="IRR (4)"/>
      <sheetName val="Showroom"/>
      <sheetName val="Used Cars"/>
      <sheetName val="Workshop"/>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Set>
  </externalBook>
</externalLink>
</file>

<file path=xl/externalLinks/externalLink3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troduction"/>
      <sheetName val="CashFlow"/>
      <sheetName val="CumulativeCF"/>
      <sheetName val="Payback"/>
      <sheetName val="ROI"/>
      <sheetName val="NPV"/>
      <sheetName val="IRR"/>
    </sheetNames>
    <sheetDataSet>
      <sheetData sheetId="0">
        <row r="42">
          <cell r="J42" t="str">
            <v>$</v>
          </cell>
        </row>
      </sheetData>
      <sheetData sheetId="1" refreshError="1"/>
      <sheetData sheetId="2" refreshError="1"/>
      <sheetData sheetId="3" refreshError="1"/>
      <sheetData sheetId="4" refreshError="1"/>
      <sheetData sheetId="5" refreshError="1"/>
      <sheetData sheetId="6" refreshError="1"/>
    </sheetDataSet>
  </externalBook>
</externalLink>
</file>

<file path=xl/externalLinks/externalLink3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Notes"/>
    </sheetNames>
    <sheetDataSet>
      <sheetData sheetId="0" refreshError="1"/>
    </sheetDataSet>
  </externalBook>
</externalLink>
</file>

<file path=xl/externalLinks/externalLink3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VIABILITY"/>
      <sheetName val="Notes"/>
      <sheetName val="Chart data"/>
      <sheetName val="FEAS(INPUT)"/>
      <sheetName val="Cover"/>
      <sheetName val="FLY"/>
      <sheetName val="INDEX"/>
      <sheetName val="SUMMARY"/>
      <sheetName val="CASHFLOW CODES"/>
      <sheetName val="Claim Summary"/>
      <sheetName val="BOOK-4"/>
      <sheetName val="PRELIMIN"/>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Set>
  </externalBook>
</externalLink>
</file>

<file path=xl/externalLinks/externalLink3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utoOpen Stub Data"/>
      <sheetName val="Customize Your Invoice"/>
      <sheetName val="Invoice"/>
      <sheetName val="Macros"/>
      <sheetName val="ATW"/>
      <sheetName val="Lock"/>
      <sheetName val="Intl Data Table"/>
      <sheetName val="TemplateInformation"/>
      <sheetName val="Mpumalanga"/>
    </sheetNames>
    <sheetDataSet>
      <sheetData sheetId="0" refreshError="1"/>
      <sheetData sheetId="1" refreshError="1">
        <row r="15">
          <cell r="E15" t="str">
            <v>Limpopo</v>
          </cell>
        </row>
        <row r="22">
          <cell r="E22" t="str">
            <v>VAT</v>
          </cell>
        </row>
      </sheetData>
      <sheetData sheetId="2" refreshError="1"/>
      <sheetData sheetId="3" refreshError="1"/>
      <sheetData sheetId="4" refreshError="1"/>
      <sheetData sheetId="5" refreshError="1"/>
      <sheetData sheetId="6" refreshError="1"/>
      <sheetData sheetId="7" refreshError="1"/>
      <sheetData sheetId="8" refreshError="1"/>
    </sheetDataSet>
  </externalBook>
</externalLink>
</file>

<file path=xl/externalLinks/externalLink3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utoOpen Stub Data"/>
      <sheetName val="Customize Your Invoice"/>
      <sheetName val="Invoice"/>
      <sheetName val="Macros"/>
      <sheetName val="ATW"/>
      <sheetName val="Lock"/>
      <sheetName val="Intl Data Table"/>
      <sheetName val="TemplateInformation"/>
      <sheetName val="Mpumalanga"/>
    </sheetNames>
    <sheetDataSet>
      <sheetData sheetId="0" refreshError="1"/>
      <sheetData sheetId="1" refreshError="1">
        <row r="15">
          <cell r="E15" t="str">
            <v>Limpopo</v>
          </cell>
        </row>
        <row r="22">
          <cell r="E22" t="str">
            <v>VAT</v>
          </cell>
        </row>
      </sheetData>
      <sheetData sheetId="2" refreshError="1"/>
      <sheetData sheetId="3" refreshError="1"/>
      <sheetData sheetId="4" refreshError="1"/>
      <sheetData sheetId="5" refreshError="1"/>
      <sheetData sheetId="6" refreshError="1"/>
      <sheetData sheetId="7" refreshError="1"/>
      <sheetData sheetId="8" refreshError="1"/>
    </sheetDataSet>
  </externalBook>
</externalLink>
</file>

<file path=xl/externalLinks/externalLink3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Notes"/>
    </sheetNames>
    <sheetDataSet>
      <sheetData sheetId="0" refreshError="1"/>
    </sheetDataSet>
  </externalBook>
</externalLink>
</file>

<file path=xl/externalLinks/externalLink3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ummary"/>
      <sheetName val="Staff"/>
      <sheetName val="Provisional allowances"/>
    </sheetNames>
    <sheetDataSet>
      <sheetData sheetId="0"/>
      <sheetData sheetId="1"/>
      <sheetData sheetId="2"/>
    </sheetDataSet>
  </externalBook>
</externalLink>
</file>

<file path=xl/externalLinks/externalLink3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itiation"/>
      <sheetName val="Progress"/>
      <sheetName val="Consultant _1"/>
      <sheetName val="Consultant _2"/>
      <sheetName val="Consultant _3"/>
      <sheetName val="Maseno General Trade"/>
      <sheetName val="Contractor _2"/>
      <sheetName val="Contractor _3"/>
      <sheetName val="EPWP _1"/>
      <sheetName val="EPWP _2"/>
      <sheetName val="EPWP _3"/>
      <sheetName val="Orders"/>
      <sheetName val="FA1"/>
      <sheetName val="Invoice"/>
      <sheetName val="SECTION 1 P _ G"/>
      <sheetName val="SECTION 2 BULK EARTWORKS"/>
      <sheetName val="SECTION 3 WATER RETICULATION"/>
      <sheetName val="Chart1"/>
      <sheetName val="SUMMARY OF BOQ"/>
      <sheetName val="Summary"/>
      <sheetName val="Function Assistance"/>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refreshError="1"/>
      <sheetData sheetId="18"/>
      <sheetData sheetId="19"/>
      <sheetData sheetId="20"/>
    </sheetDataSet>
  </externalBook>
</externalLink>
</file>

<file path=xl/externalLinks/externalLink4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itiation"/>
      <sheetName val="Progress"/>
      <sheetName val="Consultant _1"/>
      <sheetName val="Consultant _2"/>
      <sheetName val="Consultant _3"/>
      <sheetName val="Maseno General Trade"/>
      <sheetName val="Contractor _2"/>
      <sheetName val="Contractor _3"/>
      <sheetName val="EPWP _1"/>
      <sheetName val="EPWP _2"/>
      <sheetName val="EPWP _3"/>
      <sheetName val="Orders"/>
      <sheetName val="FA1"/>
      <sheetName val="Invoice"/>
      <sheetName val="SECTION 1 P _ G"/>
      <sheetName val="SECTION 2 BULK EARTWORKS"/>
      <sheetName val="SECTION 3 WATER RETICULATION"/>
      <sheetName val="Chart1"/>
      <sheetName val="SUMMARY OF BOQ"/>
      <sheetName val="Summary"/>
      <sheetName val="Function Assistance"/>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refreshError="1"/>
      <sheetData sheetId="18"/>
      <sheetData sheetId="19"/>
      <sheetData sheetId="20"/>
    </sheetDataSet>
  </externalBook>
</externalLink>
</file>

<file path=xl/externalLinks/externalLink4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odiela"/>
      <sheetName val="Borwalathoto"/>
      <sheetName val="Driekop"/>
      <sheetName val="Leboeng"/>
      <sheetName val="Lehwelere"/>
      <sheetName val="Lesailane"/>
      <sheetName val="Makama"/>
      <sheetName val="Mama"/>
      <sheetName val="Maserumule"/>
      <sheetName val="Mashwele"/>
      <sheetName val="MatthewPhosa"/>
      <sheetName val="Maupye"/>
      <sheetName val="Moshokoa"/>
      <sheetName val="PaePae"/>
      <sheetName val="Riba"/>
      <sheetName val="Tshweele"/>
      <sheetName val="sum"/>
      <sheetName val="proffees"/>
      <sheetName val="checklist"/>
      <sheetName val="Sheet1"/>
      <sheetName val="CEproffees"/>
      <sheetName val="Sheet2"/>
      <sheetName val="scope_PS"/>
    </sheetNames>
    <sheetDataSet>
      <sheetData sheetId="0">
        <row r="26">
          <cell r="H26">
            <v>922210043</v>
          </cell>
        </row>
      </sheetData>
      <sheetData sheetId="1">
        <row r="26">
          <cell r="H26">
            <v>920210074</v>
          </cell>
        </row>
      </sheetData>
      <sheetData sheetId="2">
        <row r="26">
          <cell r="H26" t="str">
            <v>New School</v>
          </cell>
        </row>
      </sheetData>
      <sheetData sheetId="3">
        <row r="26">
          <cell r="H26">
            <v>925620237</v>
          </cell>
        </row>
      </sheetData>
      <sheetData sheetId="4">
        <row r="26">
          <cell r="H26">
            <v>996606606</v>
          </cell>
        </row>
      </sheetData>
      <sheetData sheetId="5">
        <row r="26">
          <cell r="H26">
            <v>925630050</v>
          </cell>
        </row>
      </sheetData>
      <sheetData sheetId="6">
        <row r="26">
          <cell r="H26">
            <v>992201502</v>
          </cell>
        </row>
      </sheetData>
      <sheetData sheetId="7">
        <row r="26">
          <cell r="H26">
            <v>920210678</v>
          </cell>
        </row>
      </sheetData>
      <sheetData sheetId="8">
        <row r="26">
          <cell r="H26">
            <v>924641371</v>
          </cell>
        </row>
      </sheetData>
      <sheetData sheetId="9">
        <row r="26">
          <cell r="H26" t="str">
            <v>New School</v>
          </cell>
        </row>
      </sheetData>
      <sheetData sheetId="10">
        <row r="26">
          <cell r="H26">
            <v>992201304</v>
          </cell>
        </row>
      </sheetData>
      <sheetData sheetId="11"/>
      <sheetData sheetId="12">
        <row r="26">
          <cell r="H26">
            <v>920211190</v>
          </cell>
        </row>
      </sheetData>
      <sheetData sheetId="13">
        <row r="26">
          <cell r="H26">
            <v>925620930</v>
          </cell>
        </row>
      </sheetData>
      <sheetData sheetId="14">
        <row r="26">
          <cell r="H26">
            <v>925621025</v>
          </cell>
        </row>
      </sheetData>
      <sheetData sheetId="15">
        <row r="26">
          <cell r="H26">
            <v>925610643</v>
          </cell>
        </row>
      </sheetData>
      <sheetData sheetId="16">
        <row r="2">
          <cell r="M2">
            <v>7.4999999999999997E-3</v>
          </cell>
        </row>
      </sheetData>
      <sheetData sheetId="17">
        <row r="82">
          <cell r="H82">
            <v>0.28749999999999998</v>
          </cell>
          <cell r="J82">
            <v>0.37040000000000001</v>
          </cell>
          <cell r="L82">
            <v>0.2379</v>
          </cell>
          <cell r="N82">
            <v>0.49580000000000002</v>
          </cell>
          <cell r="P82">
            <v>0.53669999999999995</v>
          </cell>
          <cell r="R82">
            <v>0.28010000000000002</v>
          </cell>
          <cell r="T82">
            <v>0.32169999999999999</v>
          </cell>
          <cell r="V82">
            <v>0.28970000000000001</v>
          </cell>
          <cell r="X82">
            <v>0.21840000000000001</v>
          </cell>
          <cell r="Z82">
            <v>0.2989</v>
          </cell>
          <cell r="AB82">
            <v>0.22159999999999999</v>
          </cell>
          <cell r="AD82">
            <v>0.3458</v>
          </cell>
          <cell r="AF82">
            <v>0.35289999999999999</v>
          </cell>
          <cell r="AH82">
            <v>0.34449999999999997</v>
          </cell>
          <cell r="AJ82">
            <v>0.33460000000000001</v>
          </cell>
        </row>
      </sheetData>
      <sheetData sheetId="18"/>
      <sheetData sheetId="19"/>
      <sheetData sheetId="20"/>
      <sheetData sheetId="21"/>
      <sheetData sheetId="22"/>
    </sheetDataSet>
  </externalBook>
</externalLink>
</file>

<file path=xl/externalLinks/externalLink4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DS(1)"/>
      <sheetName val="PDS(2)"/>
      <sheetName val="PPR"/>
      <sheetName val="DEVSUMMARY"/>
      <sheetName val="FEAS(INPUT)"/>
      <sheetName val="ELEMENT"/>
      <sheetName val="FEAS(BUILD COST)"/>
      <sheetName val="FEAS(FEES &amp; INTEREST)"/>
      <sheetName val="FEAS(RENTAL CALC)"/>
      <sheetName val="EXEC SUMMARY"/>
      <sheetName val="DRAWDOWN"/>
      <sheetName val="PAYMENTS"/>
      <sheetName val="DIFFERENTIAL"/>
      <sheetName val="IRR"/>
      <sheetName val="OPS COST"/>
      <sheetName val="SIS"/>
      <sheetName val="GIS(Anchors &amp; Majors)"/>
      <sheetName val="GIS(Line Shops)"/>
      <sheetName val="GIS(Line Shops) (2)"/>
      <sheetName val="GIS(Line Shops) (3)"/>
      <sheetName val="GIS(Offices)"/>
      <sheetName val="GIS(Other)"/>
      <sheetName val="GIS(Storage&amp;Parking)"/>
      <sheetName val="SLSR"/>
      <sheetName val="LSR(Anchors&amp;Majors)"/>
      <sheetName val="LSR(Line Shops)"/>
      <sheetName val="LSR(Line Shops) (2)"/>
      <sheetName val="LSR(Line Shops) (3)"/>
      <sheetName val="LSR(Offices)"/>
      <sheetName val="LSR(Other)"/>
      <sheetName val="LSR(Storage&amp;Parking)"/>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Set>
  </externalBook>
</externalLink>
</file>

<file path=xl/externalLinks/externalLink4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GUIDE &amp; DEFINITIONS"/>
      <sheetName val="SUMMARY"/>
      <sheetName val="Team Details"/>
      <sheetName val="Cash-flow"/>
      <sheetName val="Cash flow chart"/>
      <sheetName val="V.O.'s"/>
      <sheetName val="TOWNS"/>
      <sheetName val="Recon"/>
      <sheetName val="Progress Report"/>
      <sheetName val="Notes"/>
    </sheetNames>
    <sheetDataSet>
      <sheetData sheetId="0" refreshError="1"/>
      <sheetData sheetId="1" refreshError="1"/>
      <sheetData sheetId="2" refreshError="1"/>
      <sheetData sheetId="3" refreshError="1"/>
      <sheetData sheetId="4" refreshError="1"/>
      <sheetData sheetId="5" refreshError="1"/>
      <sheetData sheetId="6">
        <row r="3">
          <cell r="C3" t="str">
            <v>Allanridge</v>
          </cell>
        </row>
        <row r="4">
          <cell r="C4" t="str">
            <v>Arlington</v>
          </cell>
        </row>
        <row r="5">
          <cell r="C5" t="str">
            <v>Bethlehem</v>
          </cell>
        </row>
        <row r="6">
          <cell r="C6" t="str">
            <v>Bethulie</v>
          </cell>
        </row>
        <row r="7">
          <cell r="C7" t="str">
            <v>Bloemfontein</v>
          </cell>
        </row>
        <row r="8">
          <cell r="C8" t="str">
            <v>Boshoff</v>
          </cell>
        </row>
        <row r="9">
          <cell r="C9" t="str">
            <v>Bothaville</v>
          </cell>
        </row>
        <row r="10">
          <cell r="C10" t="str">
            <v>Botshabelo</v>
          </cell>
        </row>
        <row r="11">
          <cell r="C11" t="str">
            <v>Brandfort</v>
          </cell>
        </row>
        <row r="12">
          <cell r="C12" t="str">
            <v>Bultfontein</v>
          </cell>
        </row>
        <row r="13">
          <cell r="C13" t="str">
            <v>Clarens</v>
          </cell>
        </row>
        <row r="14">
          <cell r="C14" t="str">
            <v>Clocolan</v>
          </cell>
        </row>
        <row r="15">
          <cell r="C15" t="str">
            <v>Cornelia</v>
          </cell>
        </row>
        <row r="16">
          <cell r="C16" t="str">
            <v>Dealesville</v>
          </cell>
        </row>
        <row r="17">
          <cell r="C17" t="str">
            <v>Deneysville</v>
          </cell>
        </row>
        <row r="18">
          <cell r="C18" t="str">
            <v>Dewetsdorp</v>
          </cell>
        </row>
        <row r="19">
          <cell r="C19" t="str">
            <v>Edenburg</v>
          </cell>
        </row>
        <row r="20">
          <cell r="C20" t="str">
            <v>Edenville</v>
          </cell>
        </row>
        <row r="21">
          <cell r="C21" t="str">
            <v>Excelsior</v>
          </cell>
        </row>
        <row r="22">
          <cell r="C22" t="str">
            <v>Fauresmith</v>
          </cell>
        </row>
        <row r="23">
          <cell r="C23" t="str">
            <v>Ficksburg</v>
          </cell>
        </row>
        <row r="24">
          <cell r="C24" t="str">
            <v>Fouriesburg</v>
          </cell>
        </row>
        <row r="25">
          <cell r="C25" t="str">
            <v>Frankfort</v>
          </cell>
        </row>
        <row r="26">
          <cell r="C26" t="str">
            <v>Gariep Dam</v>
          </cell>
        </row>
        <row r="27">
          <cell r="C27" t="str">
            <v>Harrismith</v>
          </cell>
        </row>
        <row r="28">
          <cell r="C28" t="str">
            <v>Heilbron</v>
          </cell>
        </row>
        <row r="29">
          <cell r="C29" t="str">
            <v>Hennenman</v>
          </cell>
        </row>
        <row r="30">
          <cell r="C30" t="str">
            <v>Hertzogville</v>
          </cell>
        </row>
        <row r="31">
          <cell r="C31" t="str">
            <v>Hobhouse</v>
          </cell>
        </row>
        <row r="32">
          <cell r="C32" t="str">
            <v>Hoopstad</v>
          </cell>
        </row>
        <row r="33">
          <cell r="C33" t="str">
            <v>Jacobsdal</v>
          </cell>
        </row>
        <row r="34">
          <cell r="C34" t="str">
            <v>Jagersfontein</v>
          </cell>
        </row>
        <row r="35">
          <cell r="C35" t="str">
            <v>Kestell</v>
          </cell>
        </row>
        <row r="36">
          <cell r="C36" t="str">
            <v>Koffiefontein</v>
          </cell>
        </row>
        <row r="37">
          <cell r="C37" t="str">
            <v>Koppies</v>
          </cell>
        </row>
        <row r="38">
          <cell r="C38" t="str">
            <v>Kroonstad</v>
          </cell>
        </row>
        <row r="39">
          <cell r="C39" t="str">
            <v>Ladybrand</v>
          </cell>
        </row>
        <row r="40">
          <cell r="C40" t="str">
            <v>Lindley</v>
          </cell>
        </row>
        <row r="41">
          <cell r="C41" t="str">
            <v>Luckhoff</v>
          </cell>
        </row>
        <row r="42">
          <cell r="C42" t="str">
            <v>Marquard</v>
          </cell>
        </row>
        <row r="43">
          <cell r="C43" t="str">
            <v>Memel</v>
          </cell>
        </row>
        <row r="44">
          <cell r="C44" t="str">
            <v>Odendaalsrus</v>
          </cell>
        </row>
        <row r="45">
          <cell r="C45" t="str">
            <v>Oppermansgronde</v>
          </cell>
        </row>
        <row r="46">
          <cell r="C46" t="str">
            <v>Oranjeville</v>
          </cell>
        </row>
        <row r="47">
          <cell r="C47" t="str">
            <v>Parys</v>
          </cell>
        </row>
        <row r="48">
          <cell r="C48" t="str">
            <v>Paul Roux</v>
          </cell>
        </row>
        <row r="49">
          <cell r="C49" t="str">
            <v>Petrus Steyn</v>
          </cell>
        </row>
        <row r="50">
          <cell r="C50" t="str">
            <v>Petrusburg</v>
          </cell>
        </row>
        <row r="51">
          <cell r="C51" t="str">
            <v>Phillippolis</v>
          </cell>
        </row>
        <row r="52">
          <cell r="C52" t="str">
            <v>Phuthaditjhaba</v>
          </cell>
        </row>
        <row r="53">
          <cell r="C53" t="str">
            <v>Reddersburg</v>
          </cell>
        </row>
        <row r="54">
          <cell r="C54" t="str">
            <v>Reitz</v>
          </cell>
        </row>
        <row r="55">
          <cell r="C55" t="str">
            <v>Rosendal</v>
          </cell>
        </row>
        <row r="56">
          <cell r="C56" t="str">
            <v>Rouxville</v>
          </cell>
        </row>
        <row r="57">
          <cell r="C57" t="str">
            <v>Sasolburg</v>
          </cell>
        </row>
        <row r="58">
          <cell r="C58" t="str">
            <v>Senekal</v>
          </cell>
        </row>
        <row r="59">
          <cell r="C59" t="str">
            <v>Smithfield</v>
          </cell>
        </row>
        <row r="60">
          <cell r="C60" t="str">
            <v>Soutpan</v>
          </cell>
        </row>
        <row r="61">
          <cell r="C61" t="str">
            <v>Springfontein</v>
          </cell>
        </row>
        <row r="62">
          <cell r="C62" t="str">
            <v>Steynsrus</v>
          </cell>
        </row>
        <row r="63">
          <cell r="C63" t="str">
            <v>Thaba Nchu</v>
          </cell>
        </row>
        <row r="64">
          <cell r="C64" t="str">
            <v>Thaba Patchoa</v>
          </cell>
        </row>
        <row r="65">
          <cell r="C65" t="str">
            <v>Theunissen</v>
          </cell>
        </row>
        <row r="66">
          <cell r="C66" t="str">
            <v>Trompsburg</v>
          </cell>
        </row>
        <row r="67">
          <cell r="C67" t="str">
            <v>Tweeling</v>
          </cell>
        </row>
        <row r="68">
          <cell r="C68" t="str">
            <v>Tweespruit</v>
          </cell>
        </row>
        <row r="69">
          <cell r="C69" t="str">
            <v>Van Standensrus</v>
          </cell>
        </row>
        <row r="70">
          <cell r="C70" t="str">
            <v>Ventersburg</v>
          </cell>
        </row>
        <row r="71">
          <cell r="C71" t="str">
            <v>Verkeerdevlei</v>
          </cell>
        </row>
        <row r="72">
          <cell r="C72" t="str">
            <v>Viljoenskroon</v>
          </cell>
        </row>
        <row r="73">
          <cell r="C73" t="str">
            <v>Villiers</v>
          </cell>
        </row>
        <row r="74">
          <cell r="C74" t="str">
            <v>Virginia</v>
          </cell>
        </row>
        <row r="75">
          <cell r="C75" t="str">
            <v>Vrede</v>
          </cell>
        </row>
        <row r="76">
          <cell r="C76" t="str">
            <v>Vredefort</v>
          </cell>
        </row>
        <row r="77">
          <cell r="C77" t="str">
            <v>Warden</v>
          </cell>
        </row>
        <row r="78">
          <cell r="C78" t="str">
            <v>Welkom</v>
          </cell>
        </row>
        <row r="79">
          <cell r="C79" t="str">
            <v>Wepener</v>
          </cell>
        </row>
        <row r="80">
          <cell r="C80" t="str">
            <v>Wesselsbron</v>
          </cell>
        </row>
        <row r="81">
          <cell r="C81" t="str">
            <v>Winburg</v>
          </cell>
        </row>
        <row r="82">
          <cell r="C82" t="str">
            <v>Zastron</v>
          </cell>
        </row>
      </sheetData>
      <sheetData sheetId="7" refreshError="1"/>
      <sheetData sheetId="8" refreshError="1"/>
      <sheetData sheetId="9" refreshError="1"/>
    </sheetDataSet>
  </externalBook>
</externalLink>
</file>

<file path=xl/externalLinks/externalLink4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Variations fees"/>
      <sheetName val="Defaults"/>
      <sheetName val="PSP fee breakdown &amp; projections"/>
      <sheetName val="fees previously claimed "/>
      <sheetName val="SUMMARY"/>
      <sheetName val="ADJUSTMENTS OF VAT"/>
      <sheetName val="boq"/>
      <sheetName val="VO'S"/>
      <sheetName val="Statement"/>
      <sheetName val="Payment Reconcilliation"/>
      <sheetName val="SITE INSTRUCTIONS"/>
      <sheetName val="CASHFLOW"/>
      <sheetName val="Cash Flow"/>
      <sheetName val="RE-MEASURED WORKS"/>
    </sheetNames>
    <sheetDataSet>
      <sheetData sheetId="0" refreshError="1"/>
      <sheetData sheetId="1" refreshError="1"/>
      <sheetData sheetId="2">
        <row r="5">
          <cell r="D5">
            <v>9.9000000000000005E-2</v>
          </cell>
        </row>
      </sheetData>
      <sheetData sheetId="3" refreshError="1"/>
      <sheetData sheetId="4" refreshError="1"/>
      <sheetData sheetId="5" refreshError="1"/>
      <sheetData sheetId="6"/>
      <sheetData sheetId="7" refreshError="1"/>
      <sheetData sheetId="8" refreshError="1"/>
      <sheetData sheetId="9" refreshError="1"/>
      <sheetData sheetId="10" refreshError="1"/>
      <sheetData sheetId="11"/>
      <sheetData sheetId="12" refreshError="1"/>
      <sheetData sheetId="13" refreshError="1"/>
    </sheetDataSet>
  </externalBook>
</externalLink>
</file>

<file path=xl/externalLinks/externalLink4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efaults"/>
      <sheetName val="2.2"/>
      <sheetName val="3.2"/>
      <sheetName val="4"/>
      <sheetName val="5"/>
      <sheetName val="6"/>
      <sheetName val="7"/>
      <sheetName val="11"/>
      <sheetName val="2_2"/>
      <sheetName val="CPA Master"/>
      <sheetName val="Kimberley"/>
      <sheetName val="Bloemfontein"/>
      <sheetName val="Pietermaritzburg"/>
      <sheetName val="Johannesburg"/>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sheetData sheetId="9" refreshError="1"/>
      <sheetData sheetId="10" refreshError="1"/>
      <sheetData sheetId="11" refreshError="1"/>
      <sheetData sheetId="12" refreshError="1"/>
      <sheetData sheetId="13" refreshError="1"/>
    </sheetDataSet>
  </externalBook>
</externalLink>
</file>

<file path=xl/externalLinks/externalLink4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JUNE 2007"/>
    </sheetNames>
    <sheetDataSet>
      <sheetData sheetId="0">
        <row r="28">
          <cell r="H28">
            <v>334146</v>
          </cell>
        </row>
      </sheetData>
    </sheetDataSet>
  </externalBook>
</externalLink>
</file>

<file path=xl/externalLinks/externalLink4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JUNE 2007"/>
    </sheetNames>
    <sheetDataSet>
      <sheetData sheetId="0">
        <row r="28">
          <cell r="H28">
            <v>334146</v>
          </cell>
        </row>
      </sheetData>
    </sheetDataSet>
  </externalBook>
</externalLink>
</file>

<file path=xl/externalLinks/externalLink4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
      <sheetName val="B"/>
      <sheetName val="F"/>
      <sheetName val="G"/>
      <sheetName val="I"/>
      <sheetName val="J"/>
      <sheetName val="K"/>
      <sheetName val="inl"/>
    </sheetNames>
    <sheetDataSet>
      <sheetData sheetId="0"/>
      <sheetData sheetId="1"/>
      <sheetData sheetId="2"/>
      <sheetData sheetId="3"/>
      <sheetData sheetId="4"/>
      <sheetData sheetId="5"/>
      <sheetData sheetId="6"/>
      <sheetData sheetId="7"/>
    </sheetDataSet>
  </externalBook>
</externalLink>
</file>

<file path=xl/externalLinks/externalLink4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efaults"/>
      <sheetName val="Project details"/>
      <sheetName val="1"/>
      <sheetName val="VOs"/>
      <sheetName val="Sum R"/>
      <sheetName val="Sum M"/>
      <sheetName val="Sum O"/>
      <sheetName val="Sum"/>
      <sheetName val="Penalties"/>
      <sheetName val="Certificate"/>
      <sheetName val="CPA"/>
      <sheetName val="Cashflow"/>
      <sheetName val="WorkSummary"/>
      <sheetName val="5.A1"/>
      <sheetName val="5.A2"/>
      <sheetName val="Minutes"/>
      <sheetName val="Sheet1"/>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Set>
  </externalBook>
</externalLink>
</file>

<file path=xl/externalLinks/externalLink5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
      <sheetName val="COVER"/>
      <sheetName val="SUMMARY1"/>
      <sheetName val="TASKS"/>
      <sheetName val="MOS"/>
      <sheetName val="CONTIN"/>
      <sheetName val="VO's"/>
      <sheetName val="DEDUCT"/>
      <sheetName val="C"/>
      <sheetName val="DB"/>
      <sheetName val="LB"/>
      <sheetName val="DM"/>
      <sheetName val="LD"/>
      <sheetName val="LE"/>
      <sheetName val="ME"/>
      <sheetName val="PMFS"/>
      <sheetName val="MH"/>
      <sheetName val="MJ"/>
      <sheetName val="MK"/>
      <sheetName val="MM"/>
      <sheetName val="Summary"/>
      <sheetName val="SUM"/>
      <sheetName val="ESCAL"/>
      <sheetName val="R&amp;F"/>
      <sheetName val="D"/>
      <sheetName val="DK"/>
      <sheetName val="L "/>
      <sheetName val="LE "/>
      <sheetName val="LF"/>
    </sheetNames>
    <sheetDataSet>
      <sheetData sheetId="0">
        <row r="1">
          <cell r="C1" t="str">
            <v>UNIT</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Set>
  </externalBook>
</externalLink>
</file>

<file path=xl/externalLinks/externalLink5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PWP"/>
      <sheetName val="Progress"/>
      <sheetName val="Initiation"/>
      <sheetName val="Consultant #1"/>
      <sheetName val="Contractor #1"/>
      <sheetName val="Consortium #1"/>
      <sheetName val="Invoice"/>
      <sheetName val="Payment Sheet"/>
      <sheetName val="Bill - Sanitation"/>
      <sheetName val="Summ - Sanitation"/>
      <sheetName val="Bill - Water"/>
      <sheetName val="Summ - Water"/>
      <sheetName val="Summary - Construction"/>
      <sheetName val="Prof. Fees - Sanit"/>
      <sheetName val="Prof. Fees - Water"/>
      <sheetName val="Disbursements"/>
      <sheetName val="Supervision"/>
      <sheetName val="Geo-tech"/>
      <sheetName val="Logsheet"/>
      <sheetName val="Summary - Fees"/>
      <sheetName val="Prog - Sanitation"/>
      <sheetName val="Prog - Water"/>
      <sheetName val="Checks"/>
      <sheetName val="Detail prog san1"/>
      <sheetName val="Sheet1"/>
    </sheetNames>
    <sheetDataSet>
      <sheetData sheetId="0" refreshError="1"/>
      <sheetData sheetId="1" refreshError="1"/>
      <sheetData sheetId="2" refreshError="1"/>
      <sheetData sheetId="3"/>
      <sheetData sheetId="4" refreshError="1"/>
      <sheetData sheetId="5"/>
      <sheetData sheetId="6" refreshError="1"/>
      <sheetData sheetId="7"/>
      <sheetData sheetId="8" refreshError="1"/>
      <sheetData sheetId="9" refreshError="1"/>
      <sheetData sheetId="10" refreshError="1"/>
      <sheetData sheetId="11" refreshError="1"/>
      <sheetData sheetId="12">
        <row r="3">
          <cell r="A3" t="str">
            <v xml:space="preserve">  PROJECT</v>
          </cell>
          <cell r="C3" t="str">
            <v>BASIC WATER AND SANITATION</v>
          </cell>
        </row>
        <row r="4">
          <cell r="A4" t="str">
            <v xml:space="preserve">  EMPLOYER</v>
          </cell>
          <cell r="C4" t="str">
            <v>JOHANNESBURG WATER</v>
          </cell>
        </row>
        <row r="5">
          <cell r="A5" t="str">
            <v xml:space="preserve">  CONTRACTOR</v>
          </cell>
          <cell r="C5" t="str">
            <v>INDLOVU CONSORTIUM</v>
          </cell>
        </row>
        <row r="7">
          <cell r="C7" t="str">
            <v>FINAL CONSTRUCTION SUMMARY (SANITATION AND WATER)</v>
          </cell>
          <cell r="K7" t="str">
            <v>Page 15</v>
          </cell>
        </row>
        <row r="10">
          <cell r="A10" t="str">
            <v>SECTION</v>
          </cell>
          <cell r="B10" t="str">
            <v>DESCRIPTION</v>
          </cell>
          <cell r="G10" t="str">
            <v>AMOUNT</v>
          </cell>
        </row>
        <row r="11">
          <cell r="G11" t="str">
            <v>Tender</v>
          </cell>
          <cell r="H11" t="str">
            <v>Previous</v>
          </cell>
          <cell r="I11" t="str">
            <v>Present</v>
          </cell>
          <cell r="J11" t="str">
            <v>To Date</v>
          </cell>
          <cell r="K11" t="str">
            <v>Final</v>
          </cell>
        </row>
        <row r="14">
          <cell r="A14" t="str">
            <v>1</v>
          </cell>
          <cell r="B14" t="str">
            <v xml:space="preserve">  BASIC WATER</v>
          </cell>
          <cell r="G14">
            <v>8370895</v>
          </cell>
          <cell r="H14">
            <v>3243358</v>
          </cell>
          <cell r="I14">
            <v>303077.48477157333</v>
          </cell>
          <cell r="J14">
            <v>3528435.4847715739</v>
          </cell>
          <cell r="K14">
            <v>4408245.5</v>
          </cell>
        </row>
        <row r="16">
          <cell r="A16" t="str">
            <v>2</v>
          </cell>
          <cell r="B16" t="str">
            <v xml:space="preserve">  BASIC SANITATION</v>
          </cell>
          <cell r="G16">
            <v>26232650</v>
          </cell>
          <cell r="H16">
            <v>8582276</v>
          </cell>
          <cell r="I16">
            <v>496921.21319796925</v>
          </cell>
          <cell r="J16">
            <v>9079197.2131979689</v>
          </cell>
          <cell r="K16">
            <v>15654155</v>
          </cell>
        </row>
        <row r="31">
          <cell r="C31" t="str">
            <v>SUB TOTAL</v>
          </cell>
          <cell r="G31">
            <v>34603545</v>
          </cell>
          <cell r="H31">
            <v>11825634</v>
          </cell>
          <cell r="I31">
            <v>799998.69796954258</v>
          </cell>
          <cell r="J31">
            <v>12607632.697969543</v>
          </cell>
          <cell r="K31">
            <v>20062400.5</v>
          </cell>
        </row>
        <row r="34">
          <cell r="C34" t="str">
            <v>PLUS : 5 %  CONTINGENCIES</v>
          </cell>
          <cell r="G34">
            <v>0</v>
          </cell>
          <cell r="H34">
            <v>0</v>
          </cell>
          <cell r="I34">
            <v>0</v>
          </cell>
          <cell r="J34">
            <v>0</v>
          </cell>
          <cell r="K34">
            <v>0</v>
          </cell>
        </row>
        <row r="37">
          <cell r="C37" t="str">
            <v>SUB TOTAL</v>
          </cell>
          <cell r="G37">
            <v>34603545</v>
          </cell>
          <cell r="H37">
            <v>11825634</v>
          </cell>
          <cell r="I37">
            <v>799998.69796954258</v>
          </cell>
          <cell r="J37">
            <v>12607632.697969543</v>
          </cell>
          <cell r="K37">
            <v>20062400.5</v>
          </cell>
        </row>
        <row r="40">
          <cell r="C40" t="str">
            <v>PLUS : 14 %  VAT</v>
          </cell>
          <cell r="G40">
            <v>4844496.3000000007</v>
          </cell>
          <cell r="H40">
            <v>1655588.7600000002</v>
          </cell>
          <cell r="I40">
            <v>111999.81771573598</v>
          </cell>
          <cell r="J40">
            <v>1765068.5777157361</v>
          </cell>
          <cell r="K40">
            <v>2808736.0700000003</v>
          </cell>
        </row>
        <row r="43">
          <cell r="C43" t="str">
            <v>NETT VALUE OF CONSTRUCTION</v>
          </cell>
          <cell r="G43">
            <v>39448041.299999997</v>
          </cell>
          <cell r="H43">
            <v>13481222.76</v>
          </cell>
          <cell r="I43">
            <v>911998.51568527857</v>
          </cell>
          <cell r="J43">
            <v>14372701.275685279</v>
          </cell>
          <cell r="K43">
            <v>22871136.57</v>
          </cell>
        </row>
      </sheetData>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Set>
  </externalBook>
</externalLink>
</file>

<file path=xl/externalLinks/externalLink5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UMMARY"/>
      <sheetName val="SEC-A"/>
      <sheetName val="SEC-B"/>
      <sheetName val="SEC-C"/>
      <sheetName val="SEC-D"/>
      <sheetName val="SEC-E"/>
      <sheetName val="SEC-F"/>
      <sheetName val="SEC-G"/>
      <sheetName val="SEC-H"/>
      <sheetName val="SEC-I"/>
      <sheetName val="SEC-J"/>
      <sheetName val="SEC-K"/>
      <sheetName val="SEC-L"/>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Set>
  </externalBook>
</externalLink>
</file>

<file path=xl/externalLinks/externalLink5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Notes"/>
    </sheetNames>
    <sheetDataSet>
      <sheetData sheetId="0" refreshError="1"/>
    </sheetDataSet>
  </externalBook>
</externalLink>
</file>

<file path=xl/externalLinks/externalLink5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22 March 2000"/>
      <sheetName val="23 March 2000"/>
      <sheetName val="24 March 2000"/>
      <sheetName val="25 March 2000"/>
      <sheetName val="26 March 2000"/>
      <sheetName val="Summary"/>
      <sheetName val="Summary Resources"/>
    </sheetNames>
    <sheetDataSet>
      <sheetData sheetId="0"/>
      <sheetData sheetId="1"/>
      <sheetData sheetId="2"/>
      <sheetData sheetId="3"/>
      <sheetData sheetId="4"/>
      <sheetData sheetId="5"/>
      <sheetData sheetId="6"/>
    </sheetDataSet>
  </externalBook>
</externalLink>
</file>

<file path=xl/externalLinks/externalLink5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EC-A"/>
      <sheetName val="SEC-B"/>
      <sheetName val="SEC-C"/>
      <sheetName val="SEC-D"/>
      <sheetName val="SEC-E"/>
      <sheetName val="SEC-F"/>
      <sheetName val="SEC-G"/>
      <sheetName val="SEC-H"/>
      <sheetName val="SEC-I"/>
      <sheetName val="SEC-J"/>
      <sheetName val="SEC-K"/>
      <sheetName val="SEK-L"/>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Set>
  </externalBook>
</externalLink>
</file>

<file path=xl/externalLinks/externalLink5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fo"/>
      <sheetName val="CoverLetter"/>
      <sheetName val="PAO Cert Form MC"/>
      <sheetName val="GenRecom"/>
      <sheetName val="SummaryOfWork"/>
      <sheetName val="CostReport"/>
      <sheetName val="MOS."/>
      <sheetName val="WGSummary"/>
      <sheetName val="SummOfPayments"/>
      <sheetName val="P&amp;G SPLIT"/>
      <sheetName val="JBCC Certificate"/>
      <sheetName val="JBCC Valuation"/>
      <sheetName val="Cashflow DBSA"/>
      <sheetName val="Cashflow DBSA (2)"/>
      <sheetName val="Nketoana Uitbetalings"/>
      <sheetName val="JBCC STEELDALE VALUATION"/>
      <sheetName val="JBCC STEELEDALE"/>
      <sheetName val="PWDNewApr2003"/>
      <sheetName val="CashfloKZN"/>
      <sheetName val="DPWCertForm"/>
      <sheetName val="SundryFormulas"/>
      <sheetName val="Project report KZN"/>
      <sheetName val="JBSKURWE"/>
      <sheetName val="Y3"/>
      <sheetName val="Y2"/>
      <sheetName val="Y1"/>
      <sheetName val="S-KURWE"/>
      <sheetName val="COMB"/>
      <sheetName val="NotesToPierreVicki"/>
    </sheetNames>
    <sheetDataSet>
      <sheetData sheetId="0">
        <row r="76">
          <cell r="B76">
            <v>3</v>
          </cell>
        </row>
      </sheetData>
      <sheetData sheetId="1" refreshError="1"/>
      <sheetData sheetId="2" refreshError="1"/>
      <sheetData sheetId="3"/>
      <sheetData sheetId="4"/>
      <sheetData sheetId="5" refreshError="1"/>
      <sheetData sheetId="6" refreshError="1"/>
      <sheetData sheetId="7" refreshError="1"/>
      <sheetData sheetId="8"/>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sheetData sheetId="21" refreshError="1"/>
      <sheetData sheetId="22"/>
      <sheetData sheetId="23" refreshError="1"/>
      <sheetData sheetId="24" refreshError="1"/>
      <sheetData sheetId="25" refreshError="1"/>
      <sheetData sheetId="26" refreshError="1"/>
      <sheetData sheetId="27" refreshError="1"/>
      <sheetData sheetId="28" refreshError="1"/>
    </sheetDataSet>
  </externalBook>
</externalLink>
</file>

<file path=xl/externalLinks/externalLink5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9431A"/>
      <sheetName val="9431C"/>
      <sheetName val="9431D"/>
      <sheetName val="9431G"/>
      <sheetName val="9431L"/>
      <sheetName val="9431P"/>
      <sheetName val="ALTERNATIVE"/>
      <sheetName val="Summary"/>
    </sheetNames>
    <sheetDataSet>
      <sheetData sheetId="0">
        <row r="1">
          <cell r="C1" t="str">
            <v>SHORT DESCRIPTION</v>
          </cell>
        </row>
      </sheetData>
      <sheetData sheetId="1" refreshError="1"/>
      <sheetData sheetId="2" refreshError="1"/>
      <sheetData sheetId="3" refreshError="1"/>
      <sheetData sheetId="4" refreshError="1"/>
      <sheetData sheetId="5"/>
      <sheetData sheetId="6" refreshError="1"/>
      <sheetData sheetId="7" refreshError="1"/>
    </sheetDataSet>
  </externalBook>
</externalLink>
</file>

<file path=xl/externalLinks/externalLink5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Open Projects Summary"/>
      <sheetName val="FS BP 2013-14"/>
      <sheetName val="1. Comprehensive Rural Dev PH3"/>
      <sheetName val="BP Comprehensive Rural Dev PH3"/>
      <sheetName val="2. Construction of Multipurpose"/>
      <sheetName val="3. DoJ &amp; CD NSI"/>
      <sheetName val="BP DoJ &amp;CD NSI"/>
      <sheetName val="4. DoJ &amp; CD NSI Infra"/>
      <sheetName val="5. DPW CBPWP FS"/>
      <sheetName val="6. Eradication of Mud schoolsFS"/>
      <sheetName val="7. Facilities for disabled FS"/>
      <sheetName val="8. Food for Waste Expansion"/>
      <sheetName val="BP Food for Waste Expansion"/>
      <sheetName val="9. FS Comprehensive Development"/>
      <sheetName val="BP FS Comprehensive Development"/>
      <sheetName val="10. DETEA Infra Programme"/>
      <sheetName val="BP DETEA Infra Programme"/>
      <sheetName val="11. FS Health Infra"/>
      <sheetName val="12. FS Liabraries &amp; Sports"/>
      <sheetName val="BP FS Libraries &amp; Sports"/>
      <sheetName val="13. FS Schools Infra"/>
      <sheetName val="BP FS Schools Infra"/>
      <sheetName val="14. FS DSACR Heritage Progr"/>
      <sheetName val="BP FS DSACR Heritage"/>
      <sheetName val="15. NSS EPWP PH2 Y2 10|11"/>
      <sheetName val="16. NSS EPWP PH2 Y3 11|12"/>
      <sheetName val="17. NSS EPWP PH2 Y4 12|13"/>
      <sheetName val="BP NSS EPWP Y5 1314"/>
      <sheetName val="18. Operation Vuselela 11|12"/>
      <sheetName val="19. Operation Vuselela 10|11"/>
      <sheetName val="20. Operation Vuselela 12|13"/>
      <sheetName val="BP Operation Vuselela"/>
      <sheetName val="21. Rain Water Harvesting"/>
      <sheetName val="BP Rain Water Harvesting"/>
      <sheetName val="22. Security Fence PH 2"/>
      <sheetName val="23. The diamond Fields Flagship"/>
      <sheetName val="24. Victim Emp Facilities"/>
      <sheetName val="BP Victim Emp Facilities"/>
      <sheetName val="25. Welfare PAP 01|02"/>
      <sheetName val="26. Welfare PAP 02|03"/>
      <sheetName val="27. Welfare PAP 03|04"/>
      <sheetName val="Stage"/>
      <sheetName val="28. FS ASIDI"/>
      <sheetName val="BP FS ASIDI"/>
    </sheetNames>
    <sheetDataSet>
      <sheetData sheetId="0"/>
      <sheetData sheetId="1"/>
      <sheetData sheetId="2"/>
      <sheetData sheetId="3">
        <row r="74">
          <cell r="K74">
            <v>0</v>
          </cell>
        </row>
      </sheetData>
      <sheetData sheetId="4"/>
      <sheetData sheetId="5"/>
      <sheetData sheetId="6">
        <row r="74">
          <cell r="K74">
            <v>0</v>
          </cell>
        </row>
      </sheetData>
      <sheetData sheetId="7"/>
      <sheetData sheetId="8"/>
      <sheetData sheetId="9"/>
      <sheetData sheetId="10"/>
      <sheetData sheetId="11"/>
      <sheetData sheetId="12">
        <row r="74">
          <cell r="K74">
            <v>0</v>
          </cell>
        </row>
      </sheetData>
      <sheetData sheetId="13"/>
      <sheetData sheetId="14">
        <row r="74">
          <cell r="K74">
            <v>0</v>
          </cell>
        </row>
      </sheetData>
      <sheetData sheetId="15"/>
      <sheetData sheetId="16">
        <row r="74">
          <cell r="K74">
            <v>0</v>
          </cell>
        </row>
      </sheetData>
      <sheetData sheetId="17"/>
      <sheetData sheetId="18"/>
      <sheetData sheetId="19">
        <row r="74">
          <cell r="K74">
            <v>0</v>
          </cell>
        </row>
      </sheetData>
      <sheetData sheetId="20"/>
      <sheetData sheetId="21">
        <row r="74">
          <cell r="K74">
            <v>0</v>
          </cell>
        </row>
      </sheetData>
      <sheetData sheetId="22"/>
      <sheetData sheetId="23">
        <row r="74">
          <cell r="K74">
            <v>0</v>
          </cell>
        </row>
      </sheetData>
      <sheetData sheetId="24"/>
      <sheetData sheetId="25"/>
      <sheetData sheetId="26"/>
      <sheetData sheetId="27">
        <row r="74">
          <cell r="K74">
            <v>0</v>
          </cell>
        </row>
      </sheetData>
      <sheetData sheetId="28"/>
      <sheetData sheetId="29"/>
      <sheetData sheetId="30"/>
      <sheetData sheetId="31">
        <row r="74">
          <cell r="K74">
            <v>0</v>
          </cell>
        </row>
      </sheetData>
      <sheetData sheetId="32"/>
      <sheetData sheetId="33">
        <row r="74">
          <cell r="K74">
            <v>0</v>
          </cell>
        </row>
      </sheetData>
      <sheetData sheetId="34"/>
      <sheetData sheetId="35"/>
      <sheetData sheetId="36"/>
      <sheetData sheetId="37">
        <row r="74">
          <cell r="K74">
            <v>0</v>
          </cell>
        </row>
      </sheetData>
      <sheetData sheetId="38"/>
      <sheetData sheetId="39"/>
      <sheetData sheetId="40"/>
      <sheetData sheetId="41"/>
      <sheetData sheetId="42"/>
      <sheetData sheetId="43">
        <row r="74">
          <cell r="K74">
            <v>0</v>
          </cell>
        </row>
      </sheetData>
    </sheetDataSet>
  </externalBook>
</externalLink>
</file>

<file path=xl/externalLinks/externalLink5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ee split summary"/>
      <sheetName val="limpopo split"/>
      <sheetName val="free state split"/>
      <sheetName val="pm"/>
      <sheetName val="arch"/>
      <sheetName val="qs"/>
      <sheetName val="mott breakdown"/>
      <sheetName val=" pd breakdown"/>
      <sheetName val="fee breakdown schedule"/>
      <sheetName val="stage 3 Cheb &amp; Free state"/>
      <sheetName val="stage 5 four clinics"/>
      <sheetName val="fee breakdown"/>
      <sheetName val="Variations"/>
      <sheetName val="fees previously claimed"/>
      <sheetName val="chebeng chc"/>
      <sheetName val="lusaka"/>
      <sheetName val="clocolan"/>
      <sheetName val="Sheet1"/>
      <sheetName val="fin state 3 July 2017"/>
    </sheetNames>
    <sheetDataSet>
      <sheetData sheetId="0"/>
      <sheetData sheetId="1"/>
      <sheetData sheetId="2"/>
      <sheetData sheetId="3"/>
      <sheetData sheetId="4"/>
      <sheetData sheetId="5"/>
      <sheetData sheetId="6"/>
      <sheetData sheetId="7"/>
      <sheetData sheetId="8"/>
      <sheetData sheetId="9"/>
      <sheetData sheetId="10"/>
      <sheetData sheetId="11"/>
      <sheetData sheetId="12">
        <row r="6">
          <cell r="D6">
            <v>3584507.5799999996</v>
          </cell>
          <cell r="L6">
            <v>2429547.0099999998</v>
          </cell>
        </row>
      </sheetData>
      <sheetData sheetId="13"/>
      <sheetData sheetId="14"/>
      <sheetData sheetId="15"/>
      <sheetData sheetId="16"/>
      <sheetData sheetId="17"/>
      <sheetData sheetId="18"/>
    </sheetDataSet>
  </externalBook>
</externalLink>
</file>

<file path=xl/externalLinks/externalLink6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Notes"/>
    </sheetNames>
    <sheetDataSet>
      <sheetData sheetId="0"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7030A0"/>
  </sheetPr>
  <dimension ref="A1:F404"/>
  <sheetViews>
    <sheetView view="pageBreakPreview" zoomScaleNormal="100" zoomScaleSheetLayoutView="100" workbookViewId="0">
      <selection activeCell="F60" sqref="F60"/>
    </sheetView>
  </sheetViews>
  <sheetFormatPr defaultRowHeight="14.25" x14ac:dyDescent="0.25"/>
  <cols>
    <col min="1" max="1" width="24.42578125" style="10" customWidth="1"/>
    <col min="2" max="2" width="6.5703125" style="10" customWidth="1"/>
    <col min="3" max="3" width="8.140625" style="10" customWidth="1"/>
    <col min="4" max="4" width="42.42578125" style="10" customWidth="1"/>
    <col min="5" max="5" width="11.85546875" style="10" customWidth="1"/>
    <col min="6" max="6" width="25.85546875" style="54" customWidth="1"/>
    <col min="7" max="8" width="18.85546875" style="10" customWidth="1"/>
    <col min="9" max="253" width="8.7109375" style="10"/>
    <col min="254" max="254" width="17.5703125" style="10" customWidth="1"/>
    <col min="255" max="255" width="17.85546875" style="10" customWidth="1"/>
    <col min="256" max="256" width="13" style="10" customWidth="1"/>
    <col min="257" max="257" width="13.85546875" style="10" customWidth="1"/>
    <col min="258" max="258" width="10.140625" style="10" customWidth="1"/>
    <col min="259" max="259" width="6.85546875" style="10" customWidth="1"/>
    <col min="260" max="260" width="17.42578125" style="10" customWidth="1"/>
    <col min="261" max="261" width="15.5703125" style="10" customWidth="1"/>
    <col min="262" max="262" width="14.140625" style="10" bestFit="1" customWidth="1"/>
    <col min="263" max="264" width="18.85546875" style="10" customWidth="1"/>
    <col min="265" max="509" width="8.7109375" style="10"/>
    <col min="510" max="510" width="17.5703125" style="10" customWidth="1"/>
    <col min="511" max="511" width="17.85546875" style="10" customWidth="1"/>
    <col min="512" max="512" width="13" style="10" customWidth="1"/>
    <col min="513" max="513" width="13.85546875" style="10" customWidth="1"/>
    <col min="514" max="514" width="10.140625" style="10" customWidth="1"/>
    <col min="515" max="515" width="6.85546875" style="10" customWidth="1"/>
    <col min="516" max="516" width="17.42578125" style="10" customWidth="1"/>
    <col min="517" max="517" width="15.5703125" style="10" customWidth="1"/>
    <col min="518" max="518" width="14.140625" style="10" bestFit="1" customWidth="1"/>
    <col min="519" max="520" width="18.85546875" style="10" customWidth="1"/>
    <col min="521" max="765" width="8.7109375" style="10"/>
    <col min="766" max="766" width="17.5703125" style="10" customWidth="1"/>
    <col min="767" max="767" width="17.85546875" style="10" customWidth="1"/>
    <col min="768" max="768" width="13" style="10" customWidth="1"/>
    <col min="769" max="769" width="13.85546875" style="10" customWidth="1"/>
    <col min="770" max="770" width="10.140625" style="10" customWidth="1"/>
    <col min="771" max="771" width="6.85546875" style="10" customWidth="1"/>
    <col min="772" max="772" width="17.42578125" style="10" customWidth="1"/>
    <col min="773" max="773" width="15.5703125" style="10" customWidth="1"/>
    <col min="774" max="774" width="14.140625" style="10" bestFit="1" customWidth="1"/>
    <col min="775" max="776" width="18.85546875" style="10" customWidth="1"/>
    <col min="777" max="1021" width="8.7109375" style="10"/>
    <col min="1022" max="1022" width="17.5703125" style="10" customWidth="1"/>
    <col min="1023" max="1023" width="17.85546875" style="10" customWidth="1"/>
    <col min="1024" max="1024" width="13" style="10" customWidth="1"/>
    <col min="1025" max="1025" width="13.85546875" style="10" customWidth="1"/>
    <col min="1026" max="1026" width="10.140625" style="10" customWidth="1"/>
    <col min="1027" max="1027" width="6.85546875" style="10" customWidth="1"/>
    <col min="1028" max="1028" width="17.42578125" style="10" customWidth="1"/>
    <col min="1029" max="1029" width="15.5703125" style="10" customWidth="1"/>
    <col min="1030" max="1030" width="14.140625" style="10" bestFit="1" customWidth="1"/>
    <col min="1031" max="1032" width="18.85546875" style="10" customWidth="1"/>
    <col min="1033" max="1277" width="8.7109375" style="10"/>
    <col min="1278" max="1278" width="17.5703125" style="10" customWidth="1"/>
    <col min="1279" max="1279" width="17.85546875" style="10" customWidth="1"/>
    <col min="1280" max="1280" width="13" style="10" customWidth="1"/>
    <col min="1281" max="1281" width="13.85546875" style="10" customWidth="1"/>
    <col min="1282" max="1282" width="10.140625" style="10" customWidth="1"/>
    <col min="1283" max="1283" width="6.85546875" style="10" customWidth="1"/>
    <col min="1284" max="1284" width="17.42578125" style="10" customWidth="1"/>
    <col min="1285" max="1285" width="15.5703125" style="10" customWidth="1"/>
    <col min="1286" max="1286" width="14.140625" style="10" bestFit="1" customWidth="1"/>
    <col min="1287" max="1288" width="18.85546875" style="10" customWidth="1"/>
    <col min="1289" max="1533" width="8.7109375" style="10"/>
    <col min="1534" max="1534" width="17.5703125" style="10" customWidth="1"/>
    <col min="1535" max="1535" width="17.85546875" style="10" customWidth="1"/>
    <col min="1536" max="1536" width="13" style="10" customWidth="1"/>
    <col min="1537" max="1537" width="13.85546875" style="10" customWidth="1"/>
    <col min="1538" max="1538" width="10.140625" style="10" customWidth="1"/>
    <col min="1539" max="1539" width="6.85546875" style="10" customWidth="1"/>
    <col min="1540" max="1540" width="17.42578125" style="10" customWidth="1"/>
    <col min="1541" max="1541" width="15.5703125" style="10" customWidth="1"/>
    <col min="1542" max="1542" width="14.140625" style="10" bestFit="1" customWidth="1"/>
    <col min="1543" max="1544" width="18.85546875" style="10" customWidth="1"/>
    <col min="1545" max="1789" width="8.7109375" style="10"/>
    <col min="1790" max="1790" width="17.5703125" style="10" customWidth="1"/>
    <col min="1791" max="1791" width="17.85546875" style="10" customWidth="1"/>
    <col min="1792" max="1792" width="13" style="10" customWidth="1"/>
    <col min="1793" max="1793" width="13.85546875" style="10" customWidth="1"/>
    <col min="1794" max="1794" width="10.140625" style="10" customWidth="1"/>
    <col min="1795" max="1795" width="6.85546875" style="10" customWidth="1"/>
    <col min="1796" max="1796" width="17.42578125" style="10" customWidth="1"/>
    <col min="1797" max="1797" width="15.5703125" style="10" customWidth="1"/>
    <col min="1798" max="1798" width="14.140625" style="10" bestFit="1" customWidth="1"/>
    <col min="1799" max="1800" width="18.85546875" style="10" customWidth="1"/>
    <col min="1801" max="2045" width="8.7109375" style="10"/>
    <col min="2046" max="2046" width="17.5703125" style="10" customWidth="1"/>
    <col min="2047" max="2047" width="17.85546875" style="10" customWidth="1"/>
    <col min="2048" max="2048" width="13" style="10" customWidth="1"/>
    <col min="2049" max="2049" width="13.85546875" style="10" customWidth="1"/>
    <col min="2050" max="2050" width="10.140625" style="10" customWidth="1"/>
    <col min="2051" max="2051" width="6.85546875" style="10" customWidth="1"/>
    <col min="2052" max="2052" width="17.42578125" style="10" customWidth="1"/>
    <col min="2053" max="2053" width="15.5703125" style="10" customWidth="1"/>
    <col min="2054" max="2054" width="14.140625" style="10" bestFit="1" customWidth="1"/>
    <col min="2055" max="2056" width="18.85546875" style="10" customWidth="1"/>
    <col min="2057" max="2301" width="8.7109375" style="10"/>
    <col min="2302" max="2302" width="17.5703125" style="10" customWidth="1"/>
    <col min="2303" max="2303" width="17.85546875" style="10" customWidth="1"/>
    <col min="2304" max="2304" width="13" style="10" customWidth="1"/>
    <col min="2305" max="2305" width="13.85546875" style="10" customWidth="1"/>
    <col min="2306" max="2306" width="10.140625" style="10" customWidth="1"/>
    <col min="2307" max="2307" width="6.85546875" style="10" customWidth="1"/>
    <col min="2308" max="2308" width="17.42578125" style="10" customWidth="1"/>
    <col min="2309" max="2309" width="15.5703125" style="10" customWidth="1"/>
    <col min="2310" max="2310" width="14.140625" style="10" bestFit="1" customWidth="1"/>
    <col min="2311" max="2312" width="18.85546875" style="10" customWidth="1"/>
    <col min="2313" max="2557" width="8.7109375" style="10"/>
    <col min="2558" max="2558" width="17.5703125" style="10" customWidth="1"/>
    <col min="2559" max="2559" width="17.85546875" style="10" customWidth="1"/>
    <col min="2560" max="2560" width="13" style="10" customWidth="1"/>
    <col min="2561" max="2561" width="13.85546875" style="10" customWidth="1"/>
    <col min="2562" max="2562" width="10.140625" style="10" customWidth="1"/>
    <col min="2563" max="2563" width="6.85546875" style="10" customWidth="1"/>
    <col min="2564" max="2564" width="17.42578125" style="10" customWidth="1"/>
    <col min="2565" max="2565" width="15.5703125" style="10" customWidth="1"/>
    <col min="2566" max="2566" width="14.140625" style="10" bestFit="1" customWidth="1"/>
    <col min="2567" max="2568" width="18.85546875" style="10" customWidth="1"/>
    <col min="2569" max="2813" width="8.7109375" style="10"/>
    <col min="2814" max="2814" width="17.5703125" style="10" customWidth="1"/>
    <col min="2815" max="2815" width="17.85546875" style="10" customWidth="1"/>
    <col min="2816" max="2816" width="13" style="10" customWidth="1"/>
    <col min="2817" max="2817" width="13.85546875" style="10" customWidth="1"/>
    <col min="2818" max="2818" width="10.140625" style="10" customWidth="1"/>
    <col min="2819" max="2819" width="6.85546875" style="10" customWidth="1"/>
    <col min="2820" max="2820" width="17.42578125" style="10" customWidth="1"/>
    <col min="2821" max="2821" width="15.5703125" style="10" customWidth="1"/>
    <col min="2822" max="2822" width="14.140625" style="10" bestFit="1" customWidth="1"/>
    <col min="2823" max="2824" width="18.85546875" style="10" customWidth="1"/>
    <col min="2825" max="3069" width="8.7109375" style="10"/>
    <col min="3070" max="3070" width="17.5703125" style="10" customWidth="1"/>
    <col min="3071" max="3071" width="17.85546875" style="10" customWidth="1"/>
    <col min="3072" max="3072" width="13" style="10" customWidth="1"/>
    <col min="3073" max="3073" width="13.85546875" style="10" customWidth="1"/>
    <col min="3074" max="3074" width="10.140625" style="10" customWidth="1"/>
    <col min="3075" max="3075" width="6.85546875" style="10" customWidth="1"/>
    <col min="3076" max="3076" width="17.42578125" style="10" customWidth="1"/>
    <col min="3077" max="3077" width="15.5703125" style="10" customWidth="1"/>
    <col min="3078" max="3078" width="14.140625" style="10" bestFit="1" customWidth="1"/>
    <col min="3079" max="3080" width="18.85546875" style="10" customWidth="1"/>
    <col min="3081" max="3325" width="8.7109375" style="10"/>
    <col min="3326" max="3326" width="17.5703125" style="10" customWidth="1"/>
    <col min="3327" max="3327" width="17.85546875" style="10" customWidth="1"/>
    <col min="3328" max="3328" width="13" style="10" customWidth="1"/>
    <col min="3329" max="3329" width="13.85546875" style="10" customWidth="1"/>
    <col min="3330" max="3330" width="10.140625" style="10" customWidth="1"/>
    <col min="3331" max="3331" width="6.85546875" style="10" customWidth="1"/>
    <col min="3332" max="3332" width="17.42578125" style="10" customWidth="1"/>
    <col min="3333" max="3333" width="15.5703125" style="10" customWidth="1"/>
    <col min="3334" max="3334" width="14.140625" style="10" bestFit="1" customWidth="1"/>
    <col min="3335" max="3336" width="18.85546875" style="10" customWidth="1"/>
    <col min="3337" max="3581" width="8.7109375" style="10"/>
    <col min="3582" max="3582" width="17.5703125" style="10" customWidth="1"/>
    <col min="3583" max="3583" width="17.85546875" style="10" customWidth="1"/>
    <col min="3584" max="3584" width="13" style="10" customWidth="1"/>
    <col min="3585" max="3585" width="13.85546875" style="10" customWidth="1"/>
    <col min="3586" max="3586" width="10.140625" style="10" customWidth="1"/>
    <col min="3587" max="3587" width="6.85546875" style="10" customWidth="1"/>
    <col min="3588" max="3588" width="17.42578125" style="10" customWidth="1"/>
    <col min="3589" max="3589" width="15.5703125" style="10" customWidth="1"/>
    <col min="3590" max="3590" width="14.140625" style="10" bestFit="1" customWidth="1"/>
    <col min="3591" max="3592" width="18.85546875" style="10" customWidth="1"/>
    <col min="3593" max="3837" width="8.7109375" style="10"/>
    <col min="3838" max="3838" width="17.5703125" style="10" customWidth="1"/>
    <col min="3839" max="3839" width="17.85546875" style="10" customWidth="1"/>
    <col min="3840" max="3840" width="13" style="10" customWidth="1"/>
    <col min="3841" max="3841" width="13.85546875" style="10" customWidth="1"/>
    <col min="3842" max="3842" width="10.140625" style="10" customWidth="1"/>
    <col min="3843" max="3843" width="6.85546875" style="10" customWidth="1"/>
    <col min="3844" max="3844" width="17.42578125" style="10" customWidth="1"/>
    <col min="3845" max="3845" width="15.5703125" style="10" customWidth="1"/>
    <col min="3846" max="3846" width="14.140625" style="10" bestFit="1" customWidth="1"/>
    <col min="3847" max="3848" width="18.85546875" style="10" customWidth="1"/>
    <col min="3849" max="4093" width="8.7109375" style="10"/>
    <col min="4094" max="4094" width="17.5703125" style="10" customWidth="1"/>
    <col min="4095" max="4095" width="17.85546875" style="10" customWidth="1"/>
    <col min="4096" max="4096" width="13" style="10" customWidth="1"/>
    <col min="4097" max="4097" width="13.85546875" style="10" customWidth="1"/>
    <col min="4098" max="4098" width="10.140625" style="10" customWidth="1"/>
    <col min="4099" max="4099" width="6.85546875" style="10" customWidth="1"/>
    <col min="4100" max="4100" width="17.42578125" style="10" customWidth="1"/>
    <col min="4101" max="4101" width="15.5703125" style="10" customWidth="1"/>
    <col min="4102" max="4102" width="14.140625" style="10" bestFit="1" customWidth="1"/>
    <col min="4103" max="4104" width="18.85546875" style="10" customWidth="1"/>
    <col min="4105" max="4349" width="8.7109375" style="10"/>
    <col min="4350" max="4350" width="17.5703125" style="10" customWidth="1"/>
    <col min="4351" max="4351" width="17.85546875" style="10" customWidth="1"/>
    <col min="4352" max="4352" width="13" style="10" customWidth="1"/>
    <col min="4353" max="4353" width="13.85546875" style="10" customWidth="1"/>
    <col min="4354" max="4354" width="10.140625" style="10" customWidth="1"/>
    <col min="4355" max="4355" width="6.85546875" style="10" customWidth="1"/>
    <col min="4356" max="4356" width="17.42578125" style="10" customWidth="1"/>
    <col min="4357" max="4357" width="15.5703125" style="10" customWidth="1"/>
    <col min="4358" max="4358" width="14.140625" style="10" bestFit="1" customWidth="1"/>
    <col min="4359" max="4360" width="18.85546875" style="10" customWidth="1"/>
    <col min="4361" max="4605" width="8.7109375" style="10"/>
    <col min="4606" max="4606" width="17.5703125" style="10" customWidth="1"/>
    <col min="4607" max="4607" width="17.85546875" style="10" customWidth="1"/>
    <col min="4608" max="4608" width="13" style="10" customWidth="1"/>
    <col min="4609" max="4609" width="13.85546875" style="10" customWidth="1"/>
    <col min="4610" max="4610" width="10.140625" style="10" customWidth="1"/>
    <col min="4611" max="4611" width="6.85546875" style="10" customWidth="1"/>
    <col min="4612" max="4612" width="17.42578125" style="10" customWidth="1"/>
    <col min="4613" max="4613" width="15.5703125" style="10" customWidth="1"/>
    <col min="4614" max="4614" width="14.140625" style="10" bestFit="1" customWidth="1"/>
    <col min="4615" max="4616" width="18.85546875" style="10" customWidth="1"/>
    <col min="4617" max="4861" width="8.7109375" style="10"/>
    <col min="4862" max="4862" width="17.5703125" style="10" customWidth="1"/>
    <col min="4863" max="4863" width="17.85546875" style="10" customWidth="1"/>
    <col min="4864" max="4864" width="13" style="10" customWidth="1"/>
    <col min="4865" max="4865" width="13.85546875" style="10" customWidth="1"/>
    <col min="4866" max="4866" width="10.140625" style="10" customWidth="1"/>
    <col min="4867" max="4867" width="6.85546875" style="10" customWidth="1"/>
    <col min="4868" max="4868" width="17.42578125" style="10" customWidth="1"/>
    <col min="4869" max="4869" width="15.5703125" style="10" customWidth="1"/>
    <col min="4870" max="4870" width="14.140625" style="10" bestFit="1" customWidth="1"/>
    <col min="4871" max="4872" width="18.85546875" style="10" customWidth="1"/>
    <col min="4873" max="5117" width="8.7109375" style="10"/>
    <col min="5118" max="5118" width="17.5703125" style="10" customWidth="1"/>
    <col min="5119" max="5119" width="17.85546875" style="10" customWidth="1"/>
    <col min="5120" max="5120" width="13" style="10" customWidth="1"/>
    <col min="5121" max="5121" width="13.85546875" style="10" customWidth="1"/>
    <col min="5122" max="5122" width="10.140625" style="10" customWidth="1"/>
    <col min="5123" max="5123" width="6.85546875" style="10" customWidth="1"/>
    <col min="5124" max="5124" width="17.42578125" style="10" customWidth="1"/>
    <col min="5125" max="5125" width="15.5703125" style="10" customWidth="1"/>
    <col min="5126" max="5126" width="14.140625" style="10" bestFit="1" customWidth="1"/>
    <col min="5127" max="5128" width="18.85546875" style="10" customWidth="1"/>
    <col min="5129" max="5373" width="8.7109375" style="10"/>
    <col min="5374" max="5374" width="17.5703125" style="10" customWidth="1"/>
    <col min="5375" max="5375" width="17.85546875" style="10" customWidth="1"/>
    <col min="5376" max="5376" width="13" style="10" customWidth="1"/>
    <col min="5377" max="5377" width="13.85546875" style="10" customWidth="1"/>
    <col min="5378" max="5378" width="10.140625" style="10" customWidth="1"/>
    <col min="5379" max="5379" width="6.85546875" style="10" customWidth="1"/>
    <col min="5380" max="5380" width="17.42578125" style="10" customWidth="1"/>
    <col min="5381" max="5381" width="15.5703125" style="10" customWidth="1"/>
    <col min="5382" max="5382" width="14.140625" style="10" bestFit="1" customWidth="1"/>
    <col min="5383" max="5384" width="18.85546875" style="10" customWidth="1"/>
    <col min="5385" max="5629" width="8.7109375" style="10"/>
    <col min="5630" max="5630" width="17.5703125" style="10" customWidth="1"/>
    <col min="5631" max="5631" width="17.85546875" style="10" customWidth="1"/>
    <col min="5632" max="5632" width="13" style="10" customWidth="1"/>
    <col min="5633" max="5633" width="13.85546875" style="10" customWidth="1"/>
    <col min="5634" max="5634" width="10.140625" style="10" customWidth="1"/>
    <col min="5635" max="5635" width="6.85546875" style="10" customWidth="1"/>
    <col min="5636" max="5636" width="17.42578125" style="10" customWidth="1"/>
    <col min="5637" max="5637" width="15.5703125" style="10" customWidth="1"/>
    <col min="5638" max="5638" width="14.140625" style="10" bestFit="1" customWidth="1"/>
    <col min="5639" max="5640" width="18.85546875" style="10" customWidth="1"/>
    <col min="5641" max="5885" width="8.7109375" style="10"/>
    <col min="5886" max="5886" width="17.5703125" style="10" customWidth="1"/>
    <col min="5887" max="5887" width="17.85546875" style="10" customWidth="1"/>
    <col min="5888" max="5888" width="13" style="10" customWidth="1"/>
    <col min="5889" max="5889" width="13.85546875" style="10" customWidth="1"/>
    <col min="5890" max="5890" width="10.140625" style="10" customWidth="1"/>
    <col min="5891" max="5891" width="6.85546875" style="10" customWidth="1"/>
    <col min="5892" max="5892" width="17.42578125" style="10" customWidth="1"/>
    <col min="5893" max="5893" width="15.5703125" style="10" customWidth="1"/>
    <col min="5894" max="5894" width="14.140625" style="10" bestFit="1" customWidth="1"/>
    <col min="5895" max="5896" width="18.85546875" style="10" customWidth="1"/>
    <col min="5897" max="6141" width="8.7109375" style="10"/>
    <col min="6142" max="6142" width="17.5703125" style="10" customWidth="1"/>
    <col min="6143" max="6143" width="17.85546875" style="10" customWidth="1"/>
    <col min="6144" max="6144" width="13" style="10" customWidth="1"/>
    <col min="6145" max="6145" width="13.85546875" style="10" customWidth="1"/>
    <col min="6146" max="6146" width="10.140625" style="10" customWidth="1"/>
    <col min="6147" max="6147" width="6.85546875" style="10" customWidth="1"/>
    <col min="6148" max="6148" width="17.42578125" style="10" customWidth="1"/>
    <col min="6149" max="6149" width="15.5703125" style="10" customWidth="1"/>
    <col min="6150" max="6150" width="14.140625" style="10" bestFit="1" customWidth="1"/>
    <col min="6151" max="6152" width="18.85546875" style="10" customWidth="1"/>
    <col min="6153" max="6397" width="8.7109375" style="10"/>
    <col min="6398" max="6398" width="17.5703125" style="10" customWidth="1"/>
    <col min="6399" max="6399" width="17.85546875" style="10" customWidth="1"/>
    <col min="6400" max="6400" width="13" style="10" customWidth="1"/>
    <col min="6401" max="6401" width="13.85546875" style="10" customWidth="1"/>
    <col min="6402" max="6402" width="10.140625" style="10" customWidth="1"/>
    <col min="6403" max="6403" width="6.85546875" style="10" customWidth="1"/>
    <col min="6404" max="6404" width="17.42578125" style="10" customWidth="1"/>
    <col min="6405" max="6405" width="15.5703125" style="10" customWidth="1"/>
    <col min="6406" max="6406" width="14.140625" style="10" bestFit="1" customWidth="1"/>
    <col min="6407" max="6408" width="18.85546875" style="10" customWidth="1"/>
    <col min="6409" max="6653" width="8.7109375" style="10"/>
    <col min="6654" max="6654" width="17.5703125" style="10" customWidth="1"/>
    <col min="6655" max="6655" width="17.85546875" style="10" customWidth="1"/>
    <col min="6656" max="6656" width="13" style="10" customWidth="1"/>
    <col min="6657" max="6657" width="13.85546875" style="10" customWidth="1"/>
    <col min="6658" max="6658" width="10.140625" style="10" customWidth="1"/>
    <col min="6659" max="6659" width="6.85546875" style="10" customWidth="1"/>
    <col min="6660" max="6660" width="17.42578125" style="10" customWidth="1"/>
    <col min="6661" max="6661" width="15.5703125" style="10" customWidth="1"/>
    <col min="6662" max="6662" width="14.140625" style="10" bestFit="1" customWidth="1"/>
    <col min="6663" max="6664" width="18.85546875" style="10" customWidth="1"/>
    <col min="6665" max="6909" width="8.7109375" style="10"/>
    <col min="6910" max="6910" width="17.5703125" style="10" customWidth="1"/>
    <col min="6911" max="6911" width="17.85546875" style="10" customWidth="1"/>
    <col min="6912" max="6912" width="13" style="10" customWidth="1"/>
    <col min="6913" max="6913" width="13.85546875" style="10" customWidth="1"/>
    <col min="6914" max="6914" width="10.140625" style="10" customWidth="1"/>
    <col min="6915" max="6915" width="6.85546875" style="10" customWidth="1"/>
    <col min="6916" max="6916" width="17.42578125" style="10" customWidth="1"/>
    <col min="6917" max="6917" width="15.5703125" style="10" customWidth="1"/>
    <col min="6918" max="6918" width="14.140625" style="10" bestFit="1" customWidth="1"/>
    <col min="6919" max="6920" width="18.85546875" style="10" customWidth="1"/>
    <col min="6921" max="7165" width="8.7109375" style="10"/>
    <col min="7166" max="7166" width="17.5703125" style="10" customWidth="1"/>
    <col min="7167" max="7167" width="17.85546875" style="10" customWidth="1"/>
    <col min="7168" max="7168" width="13" style="10" customWidth="1"/>
    <col min="7169" max="7169" width="13.85546875" style="10" customWidth="1"/>
    <col min="7170" max="7170" width="10.140625" style="10" customWidth="1"/>
    <col min="7171" max="7171" width="6.85546875" style="10" customWidth="1"/>
    <col min="7172" max="7172" width="17.42578125" style="10" customWidth="1"/>
    <col min="7173" max="7173" width="15.5703125" style="10" customWidth="1"/>
    <col min="7174" max="7174" width="14.140625" style="10" bestFit="1" customWidth="1"/>
    <col min="7175" max="7176" width="18.85546875" style="10" customWidth="1"/>
    <col min="7177" max="7421" width="8.7109375" style="10"/>
    <col min="7422" max="7422" width="17.5703125" style="10" customWidth="1"/>
    <col min="7423" max="7423" width="17.85546875" style="10" customWidth="1"/>
    <col min="7424" max="7424" width="13" style="10" customWidth="1"/>
    <col min="7425" max="7425" width="13.85546875" style="10" customWidth="1"/>
    <col min="7426" max="7426" width="10.140625" style="10" customWidth="1"/>
    <col min="7427" max="7427" width="6.85546875" style="10" customWidth="1"/>
    <col min="7428" max="7428" width="17.42578125" style="10" customWidth="1"/>
    <col min="7429" max="7429" width="15.5703125" style="10" customWidth="1"/>
    <col min="7430" max="7430" width="14.140625" style="10" bestFit="1" customWidth="1"/>
    <col min="7431" max="7432" width="18.85546875" style="10" customWidth="1"/>
    <col min="7433" max="7677" width="8.7109375" style="10"/>
    <col min="7678" max="7678" width="17.5703125" style="10" customWidth="1"/>
    <col min="7679" max="7679" width="17.85546875" style="10" customWidth="1"/>
    <col min="7680" max="7680" width="13" style="10" customWidth="1"/>
    <col min="7681" max="7681" width="13.85546875" style="10" customWidth="1"/>
    <col min="7682" max="7682" width="10.140625" style="10" customWidth="1"/>
    <col min="7683" max="7683" width="6.85546875" style="10" customWidth="1"/>
    <col min="7684" max="7684" width="17.42578125" style="10" customWidth="1"/>
    <col min="7685" max="7685" width="15.5703125" style="10" customWidth="1"/>
    <col min="7686" max="7686" width="14.140625" style="10" bestFit="1" customWidth="1"/>
    <col min="7687" max="7688" width="18.85546875" style="10" customWidth="1"/>
    <col min="7689" max="7933" width="8.7109375" style="10"/>
    <col min="7934" max="7934" width="17.5703125" style="10" customWidth="1"/>
    <col min="7935" max="7935" width="17.85546875" style="10" customWidth="1"/>
    <col min="7936" max="7936" width="13" style="10" customWidth="1"/>
    <col min="7937" max="7937" width="13.85546875" style="10" customWidth="1"/>
    <col min="7938" max="7938" width="10.140625" style="10" customWidth="1"/>
    <col min="7939" max="7939" width="6.85546875" style="10" customWidth="1"/>
    <col min="7940" max="7940" width="17.42578125" style="10" customWidth="1"/>
    <col min="7941" max="7941" width="15.5703125" style="10" customWidth="1"/>
    <col min="7942" max="7942" width="14.140625" style="10" bestFit="1" customWidth="1"/>
    <col min="7943" max="7944" width="18.85546875" style="10" customWidth="1"/>
    <col min="7945" max="8189" width="8.7109375" style="10"/>
    <col min="8190" max="8190" width="17.5703125" style="10" customWidth="1"/>
    <col min="8191" max="8191" width="17.85546875" style="10" customWidth="1"/>
    <col min="8192" max="8192" width="13" style="10" customWidth="1"/>
    <col min="8193" max="8193" width="13.85546875" style="10" customWidth="1"/>
    <col min="8194" max="8194" width="10.140625" style="10" customWidth="1"/>
    <col min="8195" max="8195" width="6.85546875" style="10" customWidth="1"/>
    <col min="8196" max="8196" width="17.42578125" style="10" customWidth="1"/>
    <col min="8197" max="8197" width="15.5703125" style="10" customWidth="1"/>
    <col min="8198" max="8198" width="14.140625" style="10" bestFit="1" customWidth="1"/>
    <col min="8199" max="8200" width="18.85546875" style="10" customWidth="1"/>
    <col min="8201" max="8445" width="8.7109375" style="10"/>
    <col min="8446" max="8446" width="17.5703125" style="10" customWidth="1"/>
    <col min="8447" max="8447" width="17.85546875" style="10" customWidth="1"/>
    <col min="8448" max="8448" width="13" style="10" customWidth="1"/>
    <col min="8449" max="8449" width="13.85546875" style="10" customWidth="1"/>
    <col min="8450" max="8450" width="10.140625" style="10" customWidth="1"/>
    <col min="8451" max="8451" width="6.85546875" style="10" customWidth="1"/>
    <col min="8452" max="8452" width="17.42578125" style="10" customWidth="1"/>
    <col min="8453" max="8453" width="15.5703125" style="10" customWidth="1"/>
    <col min="8454" max="8454" width="14.140625" style="10" bestFit="1" customWidth="1"/>
    <col min="8455" max="8456" width="18.85546875" style="10" customWidth="1"/>
    <col min="8457" max="8701" width="8.7109375" style="10"/>
    <col min="8702" max="8702" width="17.5703125" style="10" customWidth="1"/>
    <col min="8703" max="8703" width="17.85546875" style="10" customWidth="1"/>
    <col min="8704" max="8704" width="13" style="10" customWidth="1"/>
    <col min="8705" max="8705" width="13.85546875" style="10" customWidth="1"/>
    <col min="8706" max="8706" width="10.140625" style="10" customWidth="1"/>
    <col min="8707" max="8707" width="6.85546875" style="10" customWidth="1"/>
    <col min="8708" max="8708" width="17.42578125" style="10" customWidth="1"/>
    <col min="8709" max="8709" width="15.5703125" style="10" customWidth="1"/>
    <col min="8710" max="8710" width="14.140625" style="10" bestFit="1" customWidth="1"/>
    <col min="8711" max="8712" width="18.85546875" style="10" customWidth="1"/>
    <col min="8713" max="8957" width="8.7109375" style="10"/>
    <col min="8958" max="8958" width="17.5703125" style="10" customWidth="1"/>
    <col min="8959" max="8959" width="17.85546875" style="10" customWidth="1"/>
    <col min="8960" max="8960" width="13" style="10" customWidth="1"/>
    <col min="8961" max="8961" width="13.85546875" style="10" customWidth="1"/>
    <col min="8962" max="8962" width="10.140625" style="10" customWidth="1"/>
    <col min="8963" max="8963" width="6.85546875" style="10" customWidth="1"/>
    <col min="8964" max="8964" width="17.42578125" style="10" customWidth="1"/>
    <col min="8965" max="8965" width="15.5703125" style="10" customWidth="1"/>
    <col min="8966" max="8966" width="14.140625" style="10" bestFit="1" customWidth="1"/>
    <col min="8967" max="8968" width="18.85546875" style="10" customWidth="1"/>
    <col min="8969" max="9213" width="8.7109375" style="10"/>
    <col min="9214" max="9214" width="17.5703125" style="10" customWidth="1"/>
    <col min="9215" max="9215" width="17.85546875" style="10" customWidth="1"/>
    <col min="9216" max="9216" width="13" style="10" customWidth="1"/>
    <col min="9217" max="9217" width="13.85546875" style="10" customWidth="1"/>
    <col min="9218" max="9218" width="10.140625" style="10" customWidth="1"/>
    <col min="9219" max="9219" width="6.85546875" style="10" customWidth="1"/>
    <col min="9220" max="9220" width="17.42578125" style="10" customWidth="1"/>
    <col min="9221" max="9221" width="15.5703125" style="10" customWidth="1"/>
    <col min="9222" max="9222" width="14.140625" style="10" bestFit="1" customWidth="1"/>
    <col min="9223" max="9224" width="18.85546875" style="10" customWidth="1"/>
    <col min="9225" max="9469" width="8.7109375" style="10"/>
    <col min="9470" max="9470" width="17.5703125" style="10" customWidth="1"/>
    <col min="9471" max="9471" width="17.85546875" style="10" customWidth="1"/>
    <col min="9472" max="9472" width="13" style="10" customWidth="1"/>
    <col min="9473" max="9473" width="13.85546875" style="10" customWidth="1"/>
    <col min="9474" max="9474" width="10.140625" style="10" customWidth="1"/>
    <col min="9475" max="9475" width="6.85546875" style="10" customWidth="1"/>
    <col min="9476" max="9476" width="17.42578125" style="10" customWidth="1"/>
    <col min="9477" max="9477" width="15.5703125" style="10" customWidth="1"/>
    <col min="9478" max="9478" width="14.140625" style="10" bestFit="1" customWidth="1"/>
    <col min="9479" max="9480" width="18.85546875" style="10" customWidth="1"/>
    <col min="9481" max="9725" width="8.7109375" style="10"/>
    <col min="9726" max="9726" width="17.5703125" style="10" customWidth="1"/>
    <col min="9727" max="9727" width="17.85546875" style="10" customWidth="1"/>
    <col min="9728" max="9728" width="13" style="10" customWidth="1"/>
    <col min="9729" max="9729" width="13.85546875" style="10" customWidth="1"/>
    <col min="9730" max="9730" width="10.140625" style="10" customWidth="1"/>
    <col min="9731" max="9731" width="6.85546875" style="10" customWidth="1"/>
    <col min="9732" max="9732" width="17.42578125" style="10" customWidth="1"/>
    <col min="9733" max="9733" width="15.5703125" style="10" customWidth="1"/>
    <col min="9734" max="9734" width="14.140625" style="10" bestFit="1" customWidth="1"/>
    <col min="9735" max="9736" width="18.85546875" style="10" customWidth="1"/>
    <col min="9737" max="9981" width="8.7109375" style="10"/>
    <col min="9982" max="9982" width="17.5703125" style="10" customWidth="1"/>
    <col min="9983" max="9983" width="17.85546875" style="10" customWidth="1"/>
    <col min="9984" max="9984" width="13" style="10" customWidth="1"/>
    <col min="9985" max="9985" width="13.85546875" style="10" customWidth="1"/>
    <col min="9986" max="9986" width="10.140625" style="10" customWidth="1"/>
    <col min="9987" max="9987" width="6.85546875" style="10" customWidth="1"/>
    <col min="9988" max="9988" width="17.42578125" style="10" customWidth="1"/>
    <col min="9989" max="9989" width="15.5703125" style="10" customWidth="1"/>
    <col min="9990" max="9990" width="14.140625" style="10" bestFit="1" customWidth="1"/>
    <col min="9991" max="9992" width="18.85546875" style="10" customWidth="1"/>
    <col min="9993" max="10237" width="8.7109375" style="10"/>
    <col min="10238" max="10238" width="17.5703125" style="10" customWidth="1"/>
    <col min="10239" max="10239" width="17.85546875" style="10" customWidth="1"/>
    <col min="10240" max="10240" width="13" style="10" customWidth="1"/>
    <col min="10241" max="10241" width="13.85546875" style="10" customWidth="1"/>
    <col min="10242" max="10242" width="10.140625" style="10" customWidth="1"/>
    <col min="10243" max="10243" width="6.85546875" style="10" customWidth="1"/>
    <col min="10244" max="10244" width="17.42578125" style="10" customWidth="1"/>
    <col min="10245" max="10245" width="15.5703125" style="10" customWidth="1"/>
    <col min="10246" max="10246" width="14.140625" style="10" bestFit="1" customWidth="1"/>
    <col min="10247" max="10248" width="18.85546875" style="10" customWidth="1"/>
    <col min="10249" max="10493" width="8.7109375" style="10"/>
    <col min="10494" max="10494" width="17.5703125" style="10" customWidth="1"/>
    <col min="10495" max="10495" width="17.85546875" style="10" customWidth="1"/>
    <col min="10496" max="10496" width="13" style="10" customWidth="1"/>
    <col min="10497" max="10497" width="13.85546875" style="10" customWidth="1"/>
    <col min="10498" max="10498" width="10.140625" style="10" customWidth="1"/>
    <col min="10499" max="10499" width="6.85546875" style="10" customWidth="1"/>
    <col min="10500" max="10500" width="17.42578125" style="10" customWidth="1"/>
    <col min="10501" max="10501" width="15.5703125" style="10" customWidth="1"/>
    <col min="10502" max="10502" width="14.140625" style="10" bestFit="1" customWidth="1"/>
    <col min="10503" max="10504" width="18.85546875" style="10" customWidth="1"/>
    <col min="10505" max="10749" width="8.7109375" style="10"/>
    <col min="10750" max="10750" width="17.5703125" style="10" customWidth="1"/>
    <col min="10751" max="10751" width="17.85546875" style="10" customWidth="1"/>
    <col min="10752" max="10752" width="13" style="10" customWidth="1"/>
    <col min="10753" max="10753" width="13.85546875" style="10" customWidth="1"/>
    <col min="10754" max="10754" width="10.140625" style="10" customWidth="1"/>
    <col min="10755" max="10755" width="6.85546875" style="10" customWidth="1"/>
    <col min="10756" max="10756" width="17.42578125" style="10" customWidth="1"/>
    <col min="10757" max="10757" width="15.5703125" style="10" customWidth="1"/>
    <col min="10758" max="10758" width="14.140625" style="10" bestFit="1" customWidth="1"/>
    <col min="10759" max="10760" width="18.85546875" style="10" customWidth="1"/>
    <col min="10761" max="11005" width="8.7109375" style="10"/>
    <col min="11006" max="11006" width="17.5703125" style="10" customWidth="1"/>
    <col min="11007" max="11007" width="17.85546875" style="10" customWidth="1"/>
    <col min="11008" max="11008" width="13" style="10" customWidth="1"/>
    <col min="11009" max="11009" width="13.85546875" style="10" customWidth="1"/>
    <col min="11010" max="11010" width="10.140625" style="10" customWidth="1"/>
    <col min="11011" max="11011" width="6.85546875" style="10" customWidth="1"/>
    <col min="11012" max="11012" width="17.42578125" style="10" customWidth="1"/>
    <col min="11013" max="11013" width="15.5703125" style="10" customWidth="1"/>
    <col min="11014" max="11014" width="14.140625" style="10" bestFit="1" customWidth="1"/>
    <col min="11015" max="11016" width="18.85546875" style="10" customWidth="1"/>
    <col min="11017" max="11261" width="8.7109375" style="10"/>
    <col min="11262" max="11262" width="17.5703125" style="10" customWidth="1"/>
    <col min="11263" max="11263" width="17.85546875" style="10" customWidth="1"/>
    <col min="11264" max="11264" width="13" style="10" customWidth="1"/>
    <col min="11265" max="11265" width="13.85546875" style="10" customWidth="1"/>
    <col min="11266" max="11266" width="10.140625" style="10" customWidth="1"/>
    <col min="11267" max="11267" width="6.85546875" style="10" customWidth="1"/>
    <col min="11268" max="11268" width="17.42578125" style="10" customWidth="1"/>
    <col min="11269" max="11269" width="15.5703125" style="10" customWidth="1"/>
    <col min="11270" max="11270" width="14.140625" style="10" bestFit="1" customWidth="1"/>
    <col min="11271" max="11272" width="18.85546875" style="10" customWidth="1"/>
    <col min="11273" max="11517" width="8.7109375" style="10"/>
    <col min="11518" max="11518" width="17.5703125" style="10" customWidth="1"/>
    <col min="11519" max="11519" width="17.85546875" style="10" customWidth="1"/>
    <col min="11520" max="11520" width="13" style="10" customWidth="1"/>
    <col min="11521" max="11521" width="13.85546875" style="10" customWidth="1"/>
    <col min="11522" max="11522" width="10.140625" style="10" customWidth="1"/>
    <col min="11523" max="11523" width="6.85546875" style="10" customWidth="1"/>
    <col min="11524" max="11524" width="17.42578125" style="10" customWidth="1"/>
    <col min="11525" max="11525" width="15.5703125" style="10" customWidth="1"/>
    <col min="11526" max="11526" width="14.140625" style="10" bestFit="1" customWidth="1"/>
    <col min="11527" max="11528" width="18.85546875" style="10" customWidth="1"/>
    <col min="11529" max="11773" width="8.7109375" style="10"/>
    <col min="11774" max="11774" width="17.5703125" style="10" customWidth="1"/>
    <col min="11775" max="11775" width="17.85546875" style="10" customWidth="1"/>
    <col min="11776" max="11776" width="13" style="10" customWidth="1"/>
    <col min="11777" max="11777" width="13.85546875" style="10" customWidth="1"/>
    <col min="11778" max="11778" width="10.140625" style="10" customWidth="1"/>
    <col min="11779" max="11779" width="6.85546875" style="10" customWidth="1"/>
    <col min="11780" max="11780" width="17.42578125" style="10" customWidth="1"/>
    <col min="11781" max="11781" width="15.5703125" style="10" customWidth="1"/>
    <col min="11782" max="11782" width="14.140625" style="10" bestFit="1" customWidth="1"/>
    <col min="11783" max="11784" width="18.85546875" style="10" customWidth="1"/>
    <col min="11785" max="12029" width="8.7109375" style="10"/>
    <col min="12030" max="12030" width="17.5703125" style="10" customWidth="1"/>
    <col min="12031" max="12031" width="17.85546875" style="10" customWidth="1"/>
    <col min="12032" max="12032" width="13" style="10" customWidth="1"/>
    <col min="12033" max="12033" width="13.85546875" style="10" customWidth="1"/>
    <col min="12034" max="12034" width="10.140625" style="10" customWidth="1"/>
    <col min="12035" max="12035" width="6.85546875" style="10" customWidth="1"/>
    <col min="12036" max="12036" width="17.42578125" style="10" customWidth="1"/>
    <col min="12037" max="12037" width="15.5703125" style="10" customWidth="1"/>
    <col min="12038" max="12038" width="14.140625" style="10" bestFit="1" customWidth="1"/>
    <col min="12039" max="12040" width="18.85546875" style="10" customWidth="1"/>
    <col min="12041" max="12285" width="8.7109375" style="10"/>
    <col min="12286" max="12286" width="17.5703125" style="10" customWidth="1"/>
    <col min="12287" max="12287" width="17.85546875" style="10" customWidth="1"/>
    <col min="12288" max="12288" width="13" style="10" customWidth="1"/>
    <col min="12289" max="12289" width="13.85546875" style="10" customWidth="1"/>
    <col min="12290" max="12290" width="10.140625" style="10" customWidth="1"/>
    <col min="12291" max="12291" width="6.85546875" style="10" customWidth="1"/>
    <col min="12292" max="12292" width="17.42578125" style="10" customWidth="1"/>
    <col min="12293" max="12293" width="15.5703125" style="10" customWidth="1"/>
    <col min="12294" max="12294" width="14.140625" style="10" bestFit="1" customWidth="1"/>
    <col min="12295" max="12296" width="18.85546875" style="10" customWidth="1"/>
    <col min="12297" max="12541" width="8.7109375" style="10"/>
    <col min="12542" max="12542" width="17.5703125" style="10" customWidth="1"/>
    <col min="12543" max="12543" width="17.85546875" style="10" customWidth="1"/>
    <col min="12544" max="12544" width="13" style="10" customWidth="1"/>
    <col min="12545" max="12545" width="13.85546875" style="10" customWidth="1"/>
    <col min="12546" max="12546" width="10.140625" style="10" customWidth="1"/>
    <col min="12547" max="12547" width="6.85546875" style="10" customWidth="1"/>
    <col min="12548" max="12548" width="17.42578125" style="10" customWidth="1"/>
    <col min="12549" max="12549" width="15.5703125" style="10" customWidth="1"/>
    <col min="12550" max="12550" width="14.140625" style="10" bestFit="1" customWidth="1"/>
    <col min="12551" max="12552" width="18.85546875" style="10" customWidth="1"/>
    <col min="12553" max="12797" width="8.7109375" style="10"/>
    <col min="12798" max="12798" width="17.5703125" style="10" customWidth="1"/>
    <col min="12799" max="12799" width="17.85546875" style="10" customWidth="1"/>
    <col min="12800" max="12800" width="13" style="10" customWidth="1"/>
    <col min="12801" max="12801" width="13.85546875" style="10" customWidth="1"/>
    <col min="12802" max="12802" width="10.140625" style="10" customWidth="1"/>
    <col min="12803" max="12803" width="6.85546875" style="10" customWidth="1"/>
    <col min="12804" max="12804" width="17.42578125" style="10" customWidth="1"/>
    <col min="12805" max="12805" width="15.5703125" style="10" customWidth="1"/>
    <col min="12806" max="12806" width="14.140625" style="10" bestFit="1" customWidth="1"/>
    <col min="12807" max="12808" width="18.85546875" style="10" customWidth="1"/>
    <col min="12809" max="13053" width="8.7109375" style="10"/>
    <col min="13054" max="13054" width="17.5703125" style="10" customWidth="1"/>
    <col min="13055" max="13055" width="17.85546875" style="10" customWidth="1"/>
    <col min="13056" max="13056" width="13" style="10" customWidth="1"/>
    <col min="13057" max="13057" width="13.85546875" style="10" customWidth="1"/>
    <col min="13058" max="13058" width="10.140625" style="10" customWidth="1"/>
    <col min="13059" max="13059" width="6.85546875" style="10" customWidth="1"/>
    <col min="13060" max="13060" width="17.42578125" style="10" customWidth="1"/>
    <col min="13061" max="13061" width="15.5703125" style="10" customWidth="1"/>
    <col min="13062" max="13062" width="14.140625" style="10" bestFit="1" customWidth="1"/>
    <col min="13063" max="13064" width="18.85546875" style="10" customWidth="1"/>
    <col min="13065" max="13309" width="8.7109375" style="10"/>
    <col min="13310" max="13310" width="17.5703125" style="10" customWidth="1"/>
    <col min="13311" max="13311" width="17.85546875" style="10" customWidth="1"/>
    <col min="13312" max="13312" width="13" style="10" customWidth="1"/>
    <col min="13313" max="13313" width="13.85546875" style="10" customWidth="1"/>
    <col min="13314" max="13314" width="10.140625" style="10" customWidth="1"/>
    <col min="13315" max="13315" width="6.85546875" style="10" customWidth="1"/>
    <col min="13316" max="13316" width="17.42578125" style="10" customWidth="1"/>
    <col min="13317" max="13317" width="15.5703125" style="10" customWidth="1"/>
    <col min="13318" max="13318" width="14.140625" style="10" bestFit="1" customWidth="1"/>
    <col min="13319" max="13320" width="18.85546875" style="10" customWidth="1"/>
    <col min="13321" max="13565" width="8.7109375" style="10"/>
    <col min="13566" max="13566" width="17.5703125" style="10" customWidth="1"/>
    <col min="13567" max="13567" width="17.85546875" style="10" customWidth="1"/>
    <col min="13568" max="13568" width="13" style="10" customWidth="1"/>
    <col min="13569" max="13569" width="13.85546875" style="10" customWidth="1"/>
    <col min="13570" max="13570" width="10.140625" style="10" customWidth="1"/>
    <col min="13571" max="13571" width="6.85546875" style="10" customWidth="1"/>
    <col min="13572" max="13572" width="17.42578125" style="10" customWidth="1"/>
    <col min="13573" max="13573" width="15.5703125" style="10" customWidth="1"/>
    <col min="13574" max="13574" width="14.140625" style="10" bestFit="1" customWidth="1"/>
    <col min="13575" max="13576" width="18.85546875" style="10" customWidth="1"/>
    <col min="13577" max="13821" width="8.7109375" style="10"/>
    <col min="13822" max="13822" width="17.5703125" style="10" customWidth="1"/>
    <col min="13823" max="13823" width="17.85546875" style="10" customWidth="1"/>
    <col min="13824" max="13824" width="13" style="10" customWidth="1"/>
    <col min="13825" max="13825" width="13.85546875" style="10" customWidth="1"/>
    <col min="13826" max="13826" width="10.140625" style="10" customWidth="1"/>
    <col min="13827" max="13827" width="6.85546875" style="10" customWidth="1"/>
    <col min="13828" max="13828" width="17.42578125" style="10" customWidth="1"/>
    <col min="13829" max="13829" width="15.5703125" style="10" customWidth="1"/>
    <col min="13830" max="13830" width="14.140625" style="10" bestFit="1" customWidth="1"/>
    <col min="13831" max="13832" width="18.85546875" style="10" customWidth="1"/>
    <col min="13833" max="14077" width="8.7109375" style="10"/>
    <col min="14078" max="14078" width="17.5703125" style="10" customWidth="1"/>
    <col min="14079" max="14079" width="17.85546875" style="10" customWidth="1"/>
    <col min="14080" max="14080" width="13" style="10" customWidth="1"/>
    <col min="14081" max="14081" width="13.85546875" style="10" customWidth="1"/>
    <col min="14082" max="14082" width="10.140625" style="10" customWidth="1"/>
    <col min="14083" max="14083" width="6.85546875" style="10" customWidth="1"/>
    <col min="14084" max="14084" width="17.42578125" style="10" customWidth="1"/>
    <col min="14085" max="14085" width="15.5703125" style="10" customWidth="1"/>
    <col min="14086" max="14086" width="14.140625" style="10" bestFit="1" customWidth="1"/>
    <col min="14087" max="14088" width="18.85546875" style="10" customWidth="1"/>
    <col min="14089" max="14333" width="8.7109375" style="10"/>
    <col min="14334" max="14334" width="17.5703125" style="10" customWidth="1"/>
    <col min="14335" max="14335" width="17.85546875" style="10" customWidth="1"/>
    <col min="14336" max="14336" width="13" style="10" customWidth="1"/>
    <col min="14337" max="14337" width="13.85546875" style="10" customWidth="1"/>
    <col min="14338" max="14338" width="10.140625" style="10" customWidth="1"/>
    <col min="14339" max="14339" width="6.85546875" style="10" customWidth="1"/>
    <col min="14340" max="14340" width="17.42578125" style="10" customWidth="1"/>
    <col min="14341" max="14341" width="15.5703125" style="10" customWidth="1"/>
    <col min="14342" max="14342" width="14.140625" style="10" bestFit="1" customWidth="1"/>
    <col min="14343" max="14344" width="18.85546875" style="10" customWidth="1"/>
    <col min="14345" max="14589" width="8.7109375" style="10"/>
    <col min="14590" max="14590" width="17.5703125" style="10" customWidth="1"/>
    <col min="14591" max="14591" width="17.85546875" style="10" customWidth="1"/>
    <col min="14592" max="14592" width="13" style="10" customWidth="1"/>
    <col min="14593" max="14593" width="13.85546875" style="10" customWidth="1"/>
    <col min="14594" max="14594" width="10.140625" style="10" customWidth="1"/>
    <col min="14595" max="14595" width="6.85546875" style="10" customWidth="1"/>
    <col min="14596" max="14596" width="17.42578125" style="10" customWidth="1"/>
    <col min="14597" max="14597" width="15.5703125" style="10" customWidth="1"/>
    <col min="14598" max="14598" width="14.140625" style="10" bestFit="1" customWidth="1"/>
    <col min="14599" max="14600" width="18.85546875" style="10" customWidth="1"/>
    <col min="14601" max="14845" width="8.7109375" style="10"/>
    <col min="14846" max="14846" width="17.5703125" style="10" customWidth="1"/>
    <col min="14847" max="14847" width="17.85546875" style="10" customWidth="1"/>
    <col min="14848" max="14848" width="13" style="10" customWidth="1"/>
    <col min="14849" max="14849" width="13.85546875" style="10" customWidth="1"/>
    <col min="14850" max="14850" width="10.140625" style="10" customWidth="1"/>
    <col min="14851" max="14851" width="6.85546875" style="10" customWidth="1"/>
    <col min="14852" max="14852" width="17.42578125" style="10" customWidth="1"/>
    <col min="14853" max="14853" width="15.5703125" style="10" customWidth="1"/>
    <col min="14854" max="14854" width="14.140625" style="10" bestFit="1" customWidth="1"/>
    <col min="14855" max="14856" width="18.85546875" style="10" customWidth="1"/>
    <col min="14857" max="15101" width="8.7109375" style="10"/>
    <col min="15102" max="15102" width="17.5703125" style="10" customWidth="1"/>
    <col min="15103" max="15103" width="17.85546875" style="10" customWidth="1"/>
    <col min="15104" max="15104" width="13" style="10" customWidth="1"/>
    <col min="15105" max="15105" width="13.85546875" style="10" customWidth="1"/>
    <col min="15106" max="15106" width="10.140625" style="10" customWidth="1"/>
    <col min="15107" max="15107" width="6.85546875" style="10" customWidth="1"/>
    <col min="15108" max="15108" width="17.42578125" style="10" customWidth="1"/>
    <col min="15109" max="15109" width="15.5703125" style="10" customWidth="1"/>
    <col min="15110" max="15110" width="14.140625" style="10" bestFit="1" customWidth="1"/>
    <col min="15111" max="15112" width="18.85546875" style="10" customWidth="1"/>
    <col min="15113" max="15357" width="8.7109375" style="10"/>
    <col min="15358" max="15358" width="17.5703125" style="10" customWidth="1"/>
    <col min="15359" max="15359" width="17.85546875" style="10" customWidth="1"/>
    <col min="15360" max="15360" width="13" style="10" customWidth="1"/>
    <col min="15361" max="15361" width="13.85546875" style="10" customWidth="1"/>
    <col min="15362" max="15362" width="10.140625" style="10" customWidth="1"/>
    <col min="15363" max="15363" width="6.85546875" style="10" customWidth="1"/>
    <col min="15364" max="15364" width="17.42578125" style="10" customWidth="1"/>
    <col min="15365" max="15365" width="15.5703125" style="10" customWidth="1"/>
    <col min="15366" max="15366" width="14.140625" style="10" bestFit="1" customWidth="1"/>
    <col min="15367" max="15368" width="18.85546875" style="10" customWidth="1"/>
    <col min="15369" max="15613" width="8.7109375" style="10"/>
    <col min="15614" max="15614" width="17.5703125" style="10" customWidth="1"/>
    <col min="15615" max="15615" width="17.85546875" style="10" customWidth="1"/>
    <col min="15616" max="15616" width="13" style="10" customWidth="1"/>
    <col min="15617" max="15617" width="13.85546875" style="10" customWidth="1"/>
    <col min="15618" max="15618" width="10.140625" style="10" customWidth="1"/>
    <col min="15619" max="15619" width="6.85546875" style="10" customWidth="1"/>
    <col min="15620" max="15620" width="17.42578125" style="10" customWidth="1"/>
    <col min="15621" max="15621" width="15.5703125" style="10" customWidth="1"/>
    <col min="15622" max="15622" width="14.140625" style="10" bestFit="1" customWidth="1"/>
    <col min="15623" max="15624" width="18.85546875" style="10" customWidth="1"/>
    <col min="15625" max="15869" width="8.7109375" style="10"/>
    <col min="15870" max="15870" width="17.5703125" style="10" customWidth="1"/>
    <col min="15871" max="15871" width="17.85546875" style="10" customWidth="1"/>
    <col min="15872" max="15872" width="13" style="10" customWidth="1"/>
    <col min="15873" max="15873" width="13.85546875" style="10" customWidth="1"/>
    <col min="15874" max="15874" width="10.140625" style="10" customWidth="1"/>
    <col min="15875" max="15875" width="6.85546875" style="10" customWidth="1"/>
    <col min="15876" max="15876" width="17.42578125" style="10" customWidth="1"/>
    <col min="15877" max="15877" width="15.5703125" style="10" customWidth="1"/>
    <col min="15878" max="15878" width="14.140625" style="10" bestFit="1" customWidth="1"/>
    <col min="15879" max="15880" width="18.85546875" style="10" customWidth="1"/>
    <col min="15881" max="16125" width="8.7109375" style="10"/>
    <col min="16126" max="16126" width="17.5703125" style="10" customWidth="1"/>
    <col min="16127" max="16127" width="17.85546875" style="10" customWidth="1"/>
    <col min="16128" max="16128" width="13" style="10" customWidth="1"/>
    <col min="16129" max="16129" width="13.85546875" style="10" customWidth="1"/>
    <col min="16130" max="16130" width="10.140625" style="10" customWidth="1"/>
    <col min="16131" max="16131" width="6.85546875" style="10" customWidth="1"/>
    <col min="16132" max="16132" width="17.42578125" style="10" customWidth="1"/>
    <col min="16133" max="16133" width="15.5703125" style="10" customWidth="1"/>
    <col min="16134" max="16134" width="14.140625" style="10" bestFit="1" customWidth="1"/>
    <col min="16135" max="16136" width="18.85546875" style="10" customWidth="1"/>
    <col min="16137" max="16383" width="8.7109375" style="10"/>
    <col min="16384" max="16384" width="9.140625" style="10" customWidth="1"/>
  </cols>
  <sheetData>
    <row r="1" spans="1:6" s="1" customFormat="1" ht="15.75" customHeight="1" x14ac:dyDescent="0.25">
      <c r="A1" s="336" t="s">
        <v>672</v>
      </c>
      <c r="B1" s="337"/>
      <c r="C1" s="337"/>
      <c r="D1" s="337"/>
      <c r="E1" s="337"/>
      <c r="F1" s="338"/>
    </row>
    <row r="2" spans="1:6" s="1" customFormat="1" ht="12" customHeight="1" x14ac:dyDescent="0.25">
      <c r="A2" s="339"/>
      <c r="B2" s="340"/>
      <c r="C2" s="340"/>
      <c r="D2" s="340"/>
      <c r="E2" s="340"/>
      <c r="F2" s="341"/>
    </row>
    <row r="3" spans="1:6" s="1" customFormat="1" ht="20.25" customHeight="1" x14ac:dyDescent="0.25">
      <c r="A3" s="339" t="s">
        <v>673</v>
      </c>
      <c r="B3" s="340"/>
      <c r="C3" s="340"/>
      <c r="D3" s="340"/>
      <c r="E3" s="340"/>
      <c r="F3" s="341"/>
    </row>
    <row r="4" spans="1:6" s="1" customFormat="1" ht="21" customHeight="1" x14ac:dyDescent="0.25">
      <c r="A4" s="339"/>
      <c r="B4" s="340"/>
      <c r="C4" s="340"/>
      <c r="D4" s="340"/>
      <c r="E4" s="340"/>
      <c r="F4" s="341"/>
    </row>
    <row r="5" spans="1:6" s="1" customFormat="1" ht="13.5" customHeight="1" x14ac:dyDescent="0.25">
      <c r="A5" s="2"/>
      <c r="B5" s="3"/>
      <c r="C5" s="3"/>
      <c r="D5" s="3"/>
      <c r="E5" s="3"/>
      <c r="F5" s="4"/>
    </row>
    <row r="6" spans="1:6" s="1" customFormat="1" ht="24" customHeight="1" x14ac:dyDescent="0.25">
      <c r="A6" s="5" t="s">
        <v>0</v>
      </c>
      <c r="B6" s="6"/>
      <c r="C6" s="7"/>
      <c r="D6" s="7"/>
      <c r="E6" s="7"/>
      <c r="F6" s="342"/>
    </row>
    <row r="7" spans="1:6" ht="13.5" customHeight="1" x14ac:dyDescent="0.25">
      <c r="A7" s="8"/>
      <c r="B7" s="9"/>
      <c r="C7" s="9"/>
      <c r="D7" s="9"/>
      <c r="E7" s="9"/>
      <c r="F7" s="343"/>
    </row>
    <row r="8" spans="1:6" ht="13.5" customHeight="1" x14ac:dyDescent="0.25">
      <c r="A8" s="11"/>
      <c r="B8" s="12"/>
      <c r="C8" s="13"/>
      <c r="D8" s="13"/>
      <c r="E8" s="14"/>
      <c r="F8" s="15"/>
    </row>
    <row r="9" spans="1:6" ht="13.5" customHeight="1" x14ac:dyDescent="0.25">
      <c r="A9" s="16" t="s">
        <v>1</v>
      </c>
      <c r="B9" s="16" t="s">
        <v>2</v>
      </c>
      <c r="C9" s="17"/>
      <c r="D9" s="18"/>
      <c r="E9" s="19"/>
      <c r="F9" s="20" t="s">
        <v>3</v>
      </c>
    </row>
    <row r="10" spans="1:6" ht="13.5" customHeight="1" x14ac:dyDescent="0.25">
      <c r="A10" s="21"/>
      <c r="B10" s="21"/>
      <c r="C10" s="22"/>
      <c r="D10" s="22"/>
      <c r="E10" s="23"/>
      <c r="F10" s="24"/>
    </row>
    <row r="11" spans="1:6" ht="20.45" customHeight="1" x14ac:dyDescent="0.25">
      <c r="A11" s="25"/>
      <c r="B11" s="25"/>
      <c r="C11" s="26"/>
      <c r="D11" s="26"/>
      <c r="E11" s="27"/>
      <c r="F11" s="28"/>
    </row>
    <row r="12" spans="1:6" s="32" customFormat="1" ht="27.6" customHeight="1" x14ac:dyDescent="0.25">
      <c r="A12" s="29" t="s">
        <v>4</v>
      </c>
      <c r="B12" s="334" t="s">
        <v>5</v>
      </c>
      <c r="C12" s="335"/>
      <c r="D12" s="335"/>
      <c r="E12" s="30"/>
      <c r="F12" s="31"/>
    </row>
    <row r="13" spans="1:6" ht="19.5" customHeight="1" x14ac:dyDescent="0.25">
      <c r="A13" s="25"/>
      <c r="B13" s="25"/>
      <c r="C13" s="26"/>
      <c r="D13" s="26"/>
      <c r="E13" s="27"/>
      <c r="F13" s="33"/>
    </row>
    <row r="14" spans="1:6" s="32" customFormat="1" ht="27.6" customHeight="1" x14ac:dyDescent="0.25">
      <c r="A14" s="29" t="s">
        <v>6</v>
      </c>
      <c r="B14" s="334" t="s">
        <v>8</v>
      </c>
      <c r="C14" s="335"/>
      <c r="D14" s="335"/>
      <c r="E14" s="30"/>
      <c r="F14" s="31"/>
    </row>
    <row r="15" spans="1:6" ht="18.600000000000001" customHeight="1" x14ac:dyDescent="0.25">
      <c r="A15" s="25"/>
      <c r="B15" s="25"/>
      <c r="C15" s="26"/>
      <c r="D15" s="26"/>
      <c r="E15" s="27"/>
      <c r="F15" s="34"/>
    </row>
    <row r="16" spans="1:6" s="32" customFormat="1" ht="27.6" customHeight="1" x14ac:dyDescent="0.25">
      <c r="A16" s="29" t="s">
        <v>7</v>
      </c>
      <c r="B16" s="334" t="s">
        <v>680</v>
      </c>
      <c r="C16" s="335"/>
      <c r="D16" s="335"/>
      <c r="E16" s="30"/>
      <c r="F16" s="31"/>
    </row>
    <row r="17" spans="1:6" x14ac:dyDescent="0.25">
      <c r="A17" s="25"/>
      <c r="B17" s="25"/>
      <c r="C17" s="26"/>
      <c r="D17" s="26"/>
      <c r="E17" s="27"/>
      <c r="F17" s="34"/>
    </row>
    <row r="18" spans="1:6" ht="15" x14ac:dyDescent="0.25">
      <c r="A18" s="29"/>
      <c r="B18" s="29"/>
      <c r="C18" s="26"/>
      <c r="D18" s="26"/>
      <c r="E18" s="35"/>
      <c r="F18" s="34"/>
    </row>
    <row r="19" spans="1:6" ht="15" x14ac:dyDescent="0.25">
      <c r="A19" s="29"/>
      <c r="B19" s="29"/>
      <c r="C19" s="26"/>
      <c r="D19" s="26"/>
      <c r="E19" s="35"/>
      <c r="F19" s="34"/>
    </row>
    <row r="20" spans="1:6" ht="15" x14ac:dyDescent="0.25">
      <c r="A20" s="29"/>
      <c r="B20" s="29"/>
      <c r="C20" s="26"/>
      <c r="D20" s="26"/>
      <c r="E20" s="35"/>
      <c r="F20" s="34"/>
    </row>
    <row r="21" spans="1:6" ht="15" x14ac:dyDescent="0.25">
      <c r="A21" s="29"/>
      <c r="B21" s="29"/>
      <c r="C21" s="26"/>
      <c r="D21" s="26"/>
      <c r="E21" s="35"/>
      <c r="F21" s="34"/>
    </row>
    <row r="22" spans="1:6" ht="15" x14ac:dyDescent="0.25">
      <c r="A22" s="29"/>
      <c r="B22" s="29"/>
      <c r="C22" s="26"/>
      <c r="D22" s="26"/>
      <c r="E22" s="35"/>
      <c r="F22" s="34"/>
    </row>
    <row r="23" spans="1:6" ht="15" x14ac:dyDescent="0.25">
      <c r="A23" s="29"/>
      <c r="B23" s="29"/>
      <c r="C23" s="26"/>
      <c r="D23" s="26"/>
      <c r="E23" s="35"/>
      <c r="F23" s="34"/>
    </row>
    <row r="24" spans="1:6" ht="15" x14ac:dyDescent="0.25">
      <c r="A24" s="29"/>
      <c r="B24" s="29"/>
      <c r="C24" s="26"/>
      <c r="D24" s="26"/>
      <c r="E24" s="35"/>
      <c r="F24" s="34"/>
    </row>
    <row r="25" spans="1:6" ht="15" x14ac:dyDescent="0.25">
      <c r="A25" s="29"/>
      <c r="B25" s="29"/>
      <c r="C25" s="26"/>
      <c r="D25" s="26"/>
      <c r="E25" s="35"/>
      <c r="F25" s="34"/>
    </row>
    <row r="26" spans="1:6" ht="15" x14ac:dyDescent="0.25">
      <c r="A26" s="29"/>
      <c r="B26" s="29"/>
      <c r="C26" s="26"/>
      <c r="D26" s="26"/>
      <c r="E26" s="35"/>
      <c r="F26" s="34"/>
    </row>
    <row r="27" spans="1:6" ht="15" x14ac:dyDescent="0.25">
      <c r="A27" s="29"/>
      <c r="B27" s="29"/>
      <c r="C27" s="26"/>
      <c r="D27" s="26"/>
      <c r="E27" s="35"/>
      <c r="F27" s="34"/>
    </row>
    <row r="28" spans="1:6" ht="15" x14ac:dyDescent="0.25">
      <c r="A28" s="29"/>
      <c r="B28" s="29"/>
      <c r="C28" s="26"/>
      <c r="D28" s="26"/>
      <c r="E28" s="35"/>
      <c r="F28" s="34"/>
    </row>
    <row r="29" spans="1:6" ht="15" x14ac:dyDescent="0.25">
      <c r="A29" s="29"/>
      <c r="B29" s="29"/>
      <c r="C29" s="26"/>
      <c r="D29" s="26"/>
      <c r="E29" s="35"/>
      <c r="F29" s="34"/>
    </row>
    <row r="30" spans="1:6" ht="15" x14ac:dyDescent="0.25">
      <c r="A30" s="29"/>
      <c r="B30" s="29"/>
      <c r="C30" s="26"/>
      <c r="D30" s="26"/>
      <c r="E30" s="35"/>
      <c r="F30" s="34"/>
    </row>
    <row r="31" spans="1:6" ht="15" x14ac:dyDescent="0.25">
      <c r="A31" s="29"/>
      <c r="B31" s="29"/>
      <c r="C31" s="26"/>
      <c r="D31" s="26"/>
      <c r="E31" s="35"/>
      <c r="F31" s="34"/>
    </row>
    <row r="32" spans="1:6" ht="15" x14ac:dyDescent="0.25">
      <c r="A32" s="29"/>
      <c r="B32" s="29"/>
      <c r="C32" s="26"/>
      <c r="D32" s="26"/>
      <c r="E32" s="35"/>
      <c r="F32" s="34"/>
    </row>
    <row r="33" spans="1:6" ht="15" x14ac:dyDescent="0.25">
      <c r="A33" s="29"/>
      <c r="B33" s="29"/>
      <c r="C33" s="26"/>
      <c r="D33" s="26"/>
      <c r="E33" s="35"/>
      <c r="F33" s="34"/>
    </row>
    <row r="34" spans="1:6" ht="15" x14ac:dyDescent="0.25">
      <c r="A34" s="29"/>
      <c r="B34" s="29"/>
      <c r="C34" s="26"/>
      <c r="D34" s="26"/>
      <c r="E34" s="35"/>
      <c r="F34" s="34"/>
    </row>
    <row r="35" spans="1:6" ht="15" x14ac:dyDescent="0.25">
      <c r="A35" s="29"/>
      <c r="B35" s="29"/>
      <c r="C35" s="26"/>
      <c r="D35" s="26"/>
      <c r="E35" s="35"/>
      <c r="F35" s="36"/>
    </row>
    <row r="36" spans="1:6" ht="15" x14ac:dyDescent="0.25">
      <c r="A36" s="37"/>
      <c r="B36" s="37"/>
      <c r="C36" s="26"/>
      <c r="D36" s="26"/>
      <c r="E36" s="35"/>
      <c r="F36" s="34"/>
    </row>
    <row r="37" spans="1:6" ht="15" x14ac:dyDescent="0.25">
      <c r="A37" s="37"/>
      <c r="B37" s="37"/>
      <c r="C37" s="26"/>
      <c r="D37" s="26"/>
      <c r="E37" s="35"/>
      <c r="F37" s="34"/>
    </row>
    <row r="38" spans="1:6" ht="15" x14ac:dyDescent="0.25">
      <c r="A38" s="37"/>
      <c r="B38" s="37"/>
      <c r="C38" s="26"/>
      <c r="D38" s="26"/>
      <c r="E38" s="35"/>
      <c r="F38" s="34"/>
    </row>
    <row r="39" spans="1:6" ht="15" x14ac:dyDescent="0.25">
      <c r="A39" s="37"/>
      <c r="B39" s="37"/>
      <c r="C39" s="26"/>
      <c r="D39" s="26"/>
      <c r="E39" s="35"/>
      <c r="F39" s="34"/>
    </row>
    <row r="40" spans="1:6" ht="15" x14ac:dyDescent="0.25">
      <c r="A40" s="37"/>
      <c r="B40" s="37"/>
      <c r="C40" s="26"/>
      <c r="D40" s="26"/>
      <c r="E40" s="35"/>
      <c r="F40" s="34"/>
    </row>
    <row r="41" spans="1:6" ht="15" x14ac:dyDescent="0.25">
      <c r="A41" s="37"/>
      <c r="B41" s="37"/>
      <c r="C41" s="26"/>
      <c r="D41" s="26"/>
      <c r="E41" s="35"/>
      <c r="F41" s="34"/>
    </row>
    <row r="42" spans="1:6" ht="15" x14ac:dyDescent="0.25">
      <c r="A42" s="37"/>
      <c r="B42" s="37"/>
      <c r="C42" s="26"/>
      <c r="D42" s="26"/>
      <c r="E42" s="35"/>
      <c r="F42" s="34"/>
    </row>
    <row r="43" spans="1:6" ht="15" x14ac:dyDescent="0.25">
      <c r="A43" s="37"/>
      <c r="B43" s="37"/>
      <c r="C43" s="26"/>
      <c r="D43" s="26"/>
      <c r="E43" s="35"/>
      <c r="F43" s="34"/>
    </row>
    <row r="44" spans="1:6" ht="15" x14ac:dyDescent="0.25">
      <c r="A44" s="37"/>
      <c r="B44" s="37"/>
      <c r="C44" s="26"/>
      <c r="D44" s="26"/>
      <c r="E44" s="35"/>
      <c r="F44" s="34"/>
    </row>
    <row r="45" spans="1:6" ht="15" x14ac:dyDescent="0.25">
      <c r="A45" s="37"/>
      <c r="B45" s="37"/>
      <c r="C45" s="26"/>
      <c r="D45" s="26"/>
      <c r="E45" s="35"/>
      <c r="F45" s="34"/>
    </row>
    <row r="46" spans="1:6" ht="15" x14ac:dyDescent="0.25">
      <c r="A46" s="37"/>
      <c r="B46" s="37"/>
      <c r="C46" s="26"/>
      <c r="D46" s="26"/>
      <c r="E46" s="35"/>
      <c r="F46" s="34"/>
    </row>
    <row r="47" spans="1:6" ht="15" x14ac:dyDescent="0.25">
      <c r="A47" s="37"/>
      <c r="B47" s="37"/>
      <c r="C47" s="26"/>
      <c r="D47" s="26"/>
      <c r="E47" s="35"/>
      <c r="F47" s="34"/>
    </row>
    <row r="48" spans="1:6" ht="15" x14ac:dyDescent="0.25">
      <c r="A48" s="37"/>
      <c r="B48" s="37"/>
      <c r="C48" s="26"/>
      <c r="D48" s="26"/>
      <c r="E48" s="35"/>
      <c r="F48" s="34"/>
    </row>
    <row r="49" spans="1:6" ht="15" x14ac:dyDescent="0.25">
      <c r="A49" s="29"/>
      <c r="B49" s="29"/>
      <c r="C49" s="26"/>
      <c r="D49" s="26"/>
      <c r="E49" s="35"/>
      <c r="F49" s="34"/>
    </row>
    <row r="50" spans="1:6" ht="15" x14ac:dyDescent="0.25">
      <c r="A50" s="37"/>
      <c r="B50" s="37"/>
      <c r="C50" s="26"/>
      <c r="D50" s="26"/>
      <c r="E50" s="35"/>
      <c r="F50" s="34"/>
    </row>
    <row r="51" spans="1:6" ht="15" x14ac:dyDescent="0.25">
      <c r="A51" s="29"/>
      <c r="B51" s="38"/>
      <c r="C51" s="9"/>
      <c r="D51" s="9"/>
      <c r="E51" s="39"/>
      <c r="F51" s="34"/>
    </row>
    <row r="52" spans="1:6" ht="23.25" customHeight="1" x14ac:dyDescent="0.25">
      <c r="A52" s="40" t="s">
        <v>9</v>
      </c>
      <c r="B52" s="41"/>
      <c r="C52" s="13"/>
      <c r="D52" s="13"/>
      <c r="E52" s="13"/>
      <c r="F52" s="42"/>
    </row>
    <row r="53" spans="1:6" ht="15" x14ac:dyDescent="0.25">
      <c r="A53" s="29"/>
      <c r="B53" s="43"/>
      <c r="C53" s="26"/>
      <c r="D53" s="26"/>
      <c r="E53" s="26"/>
      <c r="F53" s="44"/>
    </row>
    <row r="54" spans="1:6" ht="15" x14ac:dyDescent="0.25">
      <c r="A54" s="29" t="s">
        <v>10</v>
      </c>
      <c r="B54" s="43"/>
      <c r="C54" s="26"/>
      <c r="D54" s="45">
        <v>0.05</v>
      </c>
      <c r="E54" s="45"/>
      <c r="F54" s="44"/>
    </row>
    <row r="55" spans="1:6" ht="15" x14ac:dyDescent="0.25">
      <c r="A55" s="29"/>
      <c r="B55" s="43"/>
      <c r="C55" s="26"/>
      <c r="D55" s="46"/>
      <c r="E55" s="46"/>
      <c r="F55" s="47"/>
    </row>
    <row r="56" spans="1:6" ht="26.45" customHeight="1" x14ac:dyDescent="0.25">
      <c r="A56" s="16" t="s">
        <v>11</v>
      </c>
      <c r="B56" s="17"/>
      <c r="C56" s="18"/>
      <c r="D56" s="48"/>
      <c r="E56" s="48"/>
      <c r="F56" s="49"/>
    </row>
    <row r="57" spans="1:6" ht="15" x14ac:dyDescent="0.25">
      <c r="A57" s="29"/>
      <c r="B57" s="43"/>
      <c r="C57" s="26"/>
      <c r="D57" s="46"/>
      <c r="E57" s="46"/>
      <c r="F57" s="44"/>
    </row>
    <row r="58" spans="1:6" ht="15" x14ac:dyDescent="0.25">
      <c r="A58" s="29" t="s">
        <v>12</v>
      </c>
      <c r="B58" s="43"/>
      <c r="C58" s="26"/>
      <c r="D58" s="45">
        <v>0.15</v>
      </c>
      <c r="E58" s="45"/>
      <c r="F58" s="44"/>
    </row>
    <row r="59" spans="1:6" ht="15" x14ac:dyDescent="0.25">
      <c r="A59" s="29"/>
      <c r="B59" s="43"/>
      <c r="C59" s="26"/>
      <c r="D59" s="26"/>
      <c r="E59" s="26"/>
      <c r="F59" s="44"/>
    </row>
    <row r="60" spans="1:6" ht="28.5" customHeight="1" x14ac:dyDescent="0.25">
      <c r="A60" s="16" t="s">
        <v>13</v>
      </c>
      <c r="B60" s="17"/>
      <c r="C60" s="18"/>
      <c r="D60" s="18"/>
      <c r="E60" s="50"/>
      <c r="F60" s="51"/>
    </row>
    <row r="61" spans="1:6" s="26" customFormat="1" ht="13.5" customHeight="1" x14ac:dyDescent="0.25">
      <c r="A61" s="8"/>
      <c r="B61" s="9"/>
      <c r="C61" s="9"/>
      <c r="D61" s="9"/>
      <c r="E61" s="9"/>
      <c r="F61" s="52"/>
    </row>
    <row r="64" spans="1:6" x14ac:dyDescent="0.25">
      <c r="F64" s="53"/>
    </row>
    <row r="85" ht="13.5" customHeight="1" x14ac:dyDescent="0.25"/>
    <row r="86" ht="13.5" customHeight="1" x14ac:dyDescent="0.25"/>
    <row r="87" ht="13.5" customHeight="1" x14ac:dyDescent="0.25"/>
    <row r="88" ht="13.5" customHeight="1" x14ac:dyDescent="0.25"/>
    <row r="89" ht="13.5" customHeight="1" x14ac:dyDescent="0.25"/>
    <row r="90" ht="13.5" customHeight="1" x14ac:dyDescent="0.25"/>
    <row r="91" ht="13.5" customHeight="1" x14ac:dyDescent="0.25"/>
    <row r="92" ht="13.5" customHeight="1" x14ac:dyDescent="0.25"/>
    <row r="93" ht="13.5" customHeight="1" x14ac:dyDescent="0.25"/>
    <row r="94" ht="13.5" customHeight="1" x14ac:dyDescent="0.25"/>
    <row r="95" ht="13.5" customHeight="1" x14ac:dyDescent="0.25"/>
    <row r="96" ht="13.5" customHeight="1" x14ac:dyDescent="0.25"/>
    <row r="97" ht="13.5" customHeight="1" x14ac:dyDescent="0.25"/>
    <row r="98" ht="13.5" customHeight="1" x14ac:dyDescent="0.25"/>
    <row r="99" ht="13.5" customHeight="1" x14ac:dyDescent="0.25"/>
    <row r="100" ht="13.5" customHeight="1" x14ac:dyDescent="0.25"/>
    <row r="101" ht="13.5" customHeight="1" x14ac:dyDescent="0.25"/>
    <row r="102" ht="13.5" customHeight="1" x14ac:dyDescent="0.25"/>
    <row r="103" ht="13.5" customHeight="1" x14ac:dyDescent="0.25"/>
    <row r="104" ht="13.5" customHeight="1" x14ac:dyDescent="0.25"/>
    <row r="105" ht="13.5" customHeight="1" x14ac:dyDescent="0.25"/>
    <row r="106" ht="13.5" customHeight="1" x14ac:dyDescent="0.25"/>
    <row r="107" ht="13.5" customHeight="1" x14ac:dyDescent="0.25"/>
    <row r="108" ht="13.5" customHeight="1" x14ac:dyDescent="0.25"/>
    <row r="109" ht="13.5" customHeight="1" x14ac:dyDescent="0.25"/>
    <row r="110" ht="13.5" customHeight="1" x14ac:dyDescent="0.25"/>
    <row r="111" ht="13.5" customHeight="1" x14ac:dyDescent="0.25"/>
    <row r="112" ht="13.5" customHeight="1" x14ac:dyDescent="0.25"/>
    <row r="113" ht="13.5" customHeight="1" x14ac:dyDescent="0.25"/>
    <row r="114" ht="13.5" customHeight="1" x14ac:dyDescent="0.25"/>
    <row r="115" ht="13.5" customHeight="1" x14ac:dyDescent="0.25"/>
    <row r="116" ht="13.5" customHeight="1" x14ac:dyDescent="0.25"/>
    <row r="117" ht="13.5" customHeight="1" x14ac:dyDescent="0.25"/>
    <row r="118" ht="13.5" customHeight="1" x14ac:dyDescent="0.25"/>
    <row r="119" ht="13.5" customHeight="1" x14ac:dyDescent="0.25"/>
    <row r="120" ht="13.5" customHeight="1" x14ac:dyDescent="0.25"/>
    <row r="121" ht="13.5" customHeight="1" x14ac:dyDescent="0.25"/>
    <row r="122" ht="13.5" customHeight="1" x14ac:dyDescent="0.25"/>
    <row r="123" ht="13.5" customHeight="1" x14ac:dyDescent="0.25"/>
    <row r="124" ht="13.5" customHeight="1" x14ac:dyDescent="0.25"/>
    <row r="125" ht="13.5" customHeight="1" x14ac:dyDescent="0.25"/>
    <row r="126" ht="13.5" customHeight="1" x14ac:dyDescent="0.25"/>
    <row r="127" ht="13.5" customHeight="1" x14ac:dyDescent="0.25"/>
    <row r="128" ht="13.5" customHeight="1" x14ac:dyDescent="0.25"/>
    <row r="129" ht="13.5" customHeight="1" x14ac:dyDescent="0.25"/>
    <row r="140" ht="13.5" customHeight="1" x14ac:dyDescent="0.25"/>
    <row r="141" ht="13.5" customHeight="1" x14ac:dyDescent="0.25"/>
    <row r="142" ht="13.5" customHeight="1" x14ac:dyDescent="0.25"/>
    <row r="143" ht="13.5" customHeight="1" x14ac:dyDescent="0.25"/>
    <row r="144" ht="13.5" customHeight="1" x14ac:dyDescent="0.25"/>
    <row r="145" ht="13.5" customHeight="1" x14ac:dyDescent="0.25"/>
    <row r="146" ht="13.5" customHeight="1" x14ac:dyDescent="0.25"/>
    <row r="147" ht="13.5" customHeight="1" x14ac:dyDescent="0.25"/>
    <row r="148" ht="13.5" customHeight="1" x14ac:dyDescent="0.25"/>
    <row r="149" ht="13.5" customHeight="1" x14ac:dyDescent="0.25"/>
    <row r="150" ht="13.5" customHeight="1" x14ac:dyDescent="0.25"/>
    <row r="151" ht="13.5" customHeight="1" x14ac:dyDescent="0.25"/>
    <row r="152" ht="13.5" customHeight="1" x14ac:dyDescent="0.25"/>
    <row r="153" ht="13.5" customHeight="1" x14ac:dyDescent="0.25"/>
    <row r="154" ht="13.5" customHeight="1" x14ac:dyDescent="0.25"/>
    <row r="155" ht="13.5" customHeight="1" x14ac:dyDescent="0.25"/>
    <row r="156" ht="13.5" customHeight="1" x14ac:dyDescent="0.25"/>
    <row r="157" ht="13.5" customHeight="1" x14ac:dyDescent="0.25"/>
    <row r="158" ht="13.5" customHeight="1" x14ac:dyDescent="0.25"/>
    <row r="159" ht="13.5" customHeight="1" x14ac:dyDescent="0.25"/>
    <row r="160" ht="13.5" customHeight="1" x14ac:dyDescent="0.25"/>
    <row r="161" ht="13.5" customHeight="1" x14ac:dyDescent="0.25"/>
    <row r="162" ht="13.5" customHeight="1" x14ac:dyDescent="0.25"/>
    <row r="163" ht="13.5" customHeight="1" x14ac:dyDescent="0.25"/>
    <row r="164" ht="13.5" customHeight="1" x14ac:dyDescent="0.25"/>
    <row r="165" ht="13.5" customHeight="1" x14ac:dyDescent="0.25"/>
    <row r="166" ht="13.5" customHeight="1" x14ac:dyDescent="0.25"/>
    <row r="167" ht="13.5" customHeight="1" x14ac:dyDescent="0.25"/>
    <row r="168" ht="13.5" customHeight="1" x14ac:dyDescent="0.25"/>
    <row r="169" ht="13.5" customHeight="1" x14ac:dyDescent="0.25"/>
    <row r="170" ht="13.5" customHeight="1" x14ac:dyDescent="0.25"/>
    <row r="171" ht="13.5" customHeight="1" x14ac:dyDescent="0.25"/>
    <row r="172" ht="13.5" customHeight="1" x14ac:dyDescent="0.25"/>
    <row r="173" ht="13.5" customHeight="1" x14ac:dyDescent="0.25"/>
    <row r="174" ht="13.5" customHeight="1" x14ac:dyDescent="0.25"/>
    <row r="175" ht="13.5" customHeight="1" x14ac:dyDescent="0.25"/>
    <row r="176" ht="13.5" customHeight="1" x14ac:dyDescent="0.25"/>
    <row r="177" ht="13.5" customHeight="1" x14ac:dyDescent="0.25"/>
    <row r="178" ht="13.5" customHeight="1" x14ac:dyDescent="0.25"/>
    <row r="179" ht="13.5" customHeight="1" x14ac:dyDescent="0.25"/>
    <row r="180" ht="13.5" customHeight="1" x14ac:dyDescent="0.25"/>
    <row r="181" ht="13.5" customHeight="1" x14ac:dyDescent="0.25"/>
    <row r="182" ht="13.5" customHeight="1" x14ac:dyDescent="0.25"/>
    <row r="183" ht="13.5" customHeight="1" x14ac:dyDescent="0.25"/>
    <row r="184" ht="13.5" customHeight="1" x14ac:dyDescent="0.25"/>
    <row r="195" ht="13.5" customHeight="1" x14ac:dyDescent="0.25"/>
    <row r="196" ht="13.5" customHeight="1" x14ac:dyDescent="0.25"/>
    <row r="197" ht="13.5" customHeight="1" x14ac:dyDescent="0.25"/>
    <row r="198" ht="13.5" customHeight="1" x14ac:dyDescent="0.25"/>
    <row r="199" ht="13.5" customHeight="1" x14ac:dyDescent="0.25"/>
    <row r="200" ht="13.5" customHeight="1" x14ac:dyDescent="0.25"/>
    <row r="201" ht="13.5" customHeight="1" x14ac:dyDescent="0.25"/>
    <row r="202" ht="13.5" customHeight="1" x14ac:dyDescent="0.25"/>
    <row r="203" ht="13.5" customHeight="1" x14ac:dyDescent="0.25"/>
    <row r="204" ht="13.5" customHeight="1" x14ac:dyDescent="0.25"/>
    <row r="205" ht="13.5" customHeight="1" x14ac:dyDescent="0.25"/>
    <row r="206" ht="13.5" customHeight="1" x14ac:dyDescent="0.25"/>
    <row r="207" ht="13.5" customHeight="1" x14ac:dyDescent="0.25"/>
    <row r="208" ht="13.5" customHeight="1" x14ac:dyDescent="0.25"/>
    <row r="209" ht="13.5" customHeight="1" x14ac:dyDescent="0.25"/>
    <row r="210" ht="13.5" customHeight="1" x14ac:dyDescent="0.25"/>
    <row r="211" ht="13.5" customHeight="1" x14ac:dyDescent="0.25"/>
    <row r="212" ht="13.5" customHeight="1" x14ac:dyDescent="0.25"/>
    <row r="213" ht="13.5" customHeight="1" x14ac:dyDescent="0.25"/>
    <row r="214" ht="13.5" customHeight="1" x14ac:dyDescent="0.25"/>
    <row r="215" ht="13.5" customHeight="1" x14ac:dyDescent="0.25"/>
    <row r="216" ht="13.5" customHeight="1" x14ac:dyDescent="0.25"/>
    <row r="217" ht="13.5" customHeight="1" x14ac:dyDescent="0.25"/>
    <row r="218" ht="13.5" customHeight="1" x14ac:dyDescent="0.25"/>
    <row r="219" ht="13.5" customHeight="1" x14ac:dyDescent="0.25"/>
    <row r="220" ht="13.5" customHeight="1" x14ac:dyDescent="0.25"/>
    <row r="221" ht="13.5" customHeight="1" x14ac:dyDescent="0.25"/>
    <row r="222" ht="13.5" customHeight="1" x14ac:dyDescent="0.25"/>
    <row r="223" ht="13.5" customHeight="1" x14ac:dyDescent="0.25"/>
    <row r="224" ht="13.5" customHeight="1" x14ac:dyDescent="0.25"/>
    <row r="225" ht="13.5" customHeight="1" x14ac:dyDescent="0.25"/>
    <row r="226" ht="13.5" customHeight="1" x14ac:dyDescent="0.25"/>
    <row r="227" ht="13.5" customHeight="1" x14ac:dyDescent="0.25"/>
    <row r="228" ht="13.5" customHeight="1" x14ac:dyDescent="0.25"/>
    <row r="229" ht="13.5" customHeight="1" x14ac:dyDescent="0.25"/>
    <row r="230" ht="13.5" customHeight="1" x14ac:dyDescent="0.25"/>
    <row r="231" ht="13.5" customHeight="1" x14ac:dyDescent="0.25"/>
    <row r="232" ht="13.5" customHeight="1" x14ac:dyDescent="0.25"/>
    <row r="233" ht="13.5" customHeight="1" x14ac:dyDescent="0.25"/>
    <row r="234" ht="13.5" customHeight="1" x14ac:dyDescent="0.25"/>
    <row r="235" ht="13.5" customHeight="1" x14ac:dyDescent="0.25"/>
    <row r="236" ht="13.5" customHeight="1" x14ac:dyDescent="0.25"/>
    <row r="237" ht="13.5" customHeight="1" x14ac:dyDescent="0.25"/>
    <row r="238" ht="13.5" customHeight="1" x14ac:dyDescent="0.25"/>
    <row r="239" ht="13.5" customHeight="1" x14ac:dyDescent="0.25"/>
    <row r="250" ht="13.5" customHeight="1" x14ac:dyDescent="0.25"/>
    <row r="251" ht="13.5" customHeight="1" x14ac:dyDescent="0.25"/>
    <row r="252" ht="13.5" customHeight="1" x14ac:dyDescent="0.25"/>
    <row r="253" ht="13.5" customHeight="1" x14ac:dyDescent="0.25"/>
    <row r="254" ht="13.5" customHeight="1" x14ac:dyDescent="0.25"/>
    <row r="255" ht="13.5" customHeight="1" x14ac:dyDescent="0.25"/>
    <row r="256" ht="13.5" customHeight="1" x14ac:dyDescent="0.25"/>
    <row r="257" ht="13.5" customHeight="1" x14ac:dyDescent="0.25"/>
    <row r="258" ht="13.5" customHeight="1" x14ac:dyDescent="0.25"/>
    <row r="259" ht="13.5" customHeight="1" x14ac:dyDescent="0.25"/>
    <row r="260" ht="13.5" customHeight="1" x14ac:dyDescent="0.25"/>
    <row r="261" ht="13.5" customHeight="1" x14ac:dyDescent="0.25"/>
    <row r="262" ht="13.5" customHeight="1" x14ac:dyDescent="0.25"/>
    <row r="263" ht="13.5" customHeight="1" x14ac:dyDescent="0.25"/>
    <row r="264" ht="13.5" customHeight="1" x14ac:dyDescent="0.25"/>
    <row r="265" ht="13.5" customHeight="1" x14ac:dyDescent="0.25"/>
    <row r="266" ht="13.5" customHeight="1" x14ac:dyDescent="0.25"/>
    <row r="267" ht="13.5" customHeight="1" x14ac:dyDescent="0.25"/>
    <row r="268" ht="13.5" customHeight="1" x14ac:dyDescent="0.25"/>
    <row r="269" ht="13.5" customHeight="1" x14ac:dyDescent="0.25"/>
    <row r="270" ht="13.5" customHeight="1" x14ac:dyDescent="0.25"/>
    <row r="271" ht="13.5" customHeight="1" x14ac:dyDescent="0.25"/>
    <row r="272" ht="13.5" customHeight="1" x14ac:dyDescent="0.25"/>
    <row r="273" ht="13.5" customHeight="1" x14ac:dyDescent="0.25"/>
    <row r="274" ht="13.5" customHeight="1" x14ac:dyDescent="0.25"/>
    <row r="275" ht="13.5" customHeight="1" x14ac:dyDescent="0.25"/>
    <row r="276" ht="13.5" customHeight="1" x14ac:dyDescent="0.25"/>
    <row r="277" ht="13.5" customHeight="1" x14ac:dyDescent="0.25"/>
    <row r="278" ht="13.5" customHeight="1" x14ac:dyDescent="0.25"/>
    <row r="279" ht="13.5" customHeight="1" x14ac:dyDescent="0.25"/>
    <row r="280" ht="13.5" customHeight="1" x14ac:dyDescent="0.25"/>
    <row r="281" ht="13.5" customHeight="1" x14ac:dyDescent="0.25"/>
    <row r="282" ht="13.5" customHeight="1" x14ac:dyDescent="0.25"/>
    <row r="283" ht="13.5" customHeight="1" x14ac:dyDescent="0.25"/>
    <row r="284" ht="13.5" customHeight="1" x14ac:dyDescent="0.25"/>
    <row r="285" ht="13.5" customHeight="1" x14ac:dyDescent="0.25"/>
    <row r="286" ht="13.5" customHeight="1" x14ac:dyDescent="0.25"/>
    <row r="287" ht="13.5" customHeight="1" x14ac:dyDescent="0.25"/>
    <row r="288" ht="13.5" customHeight="1" x14ac:dyDescent="0.25"/>
    <row r="289" ht="13.5" customHeight="1" x14ac:dyDescent="0.25"/>
    <row r="290" ht="13.5" customHeight="1" x14ac:dyDescent="0.25"/>
    <row r="291" ht="13.5" customHeight="1" x14ac:dyDescent="0.25"/>
    <row r="292" ht="13.5" customHeight="1" x14ac:dyDescent="0.25"/>
    <row r="293" ht="13.5" customHeight="1" x14ac:dyDescent="0.25"/>
    <row r="294" ht="13.5" customHeight="1" x14ac:dyDescent="0.25"/>
    <row r="305" ht="13.5" customHeight="1" x14ac:dyDescent="0.25"/>
    <row r="306" ht="13.5" customHeight="1" x14ac:dyDescent="0.25"/>
    <row r="307" ht="13.5" customHeight="1" x14ac:dyDescent="0.25"/>
    <row r="308" ht="13.5" customHeight="1" x14ac:dyDescent="0.25"/>
    <row r="309" ht="13.5" customHeight="1" x14ac:dyDescent="0.25"/>
    <row r="310" ht="13.5" customHeight="1" x14ac:dyDescent="0.25"/>
    <row r="311" ht="13.5" customHeight="1" x14ac:dyDescent="0.25"/>
    <row r="312" ht="13.5" customHeight="1" x14ac:dyDescent="0.25"/>
    <row r="313" ht="13.5" customHeight="1" x14ac:dyDescent="0.25"/>
    <row r="314" ht="13.5" customHeight="1" x14ac:dyDescent="0.25"/>
    <row r="315" ht="13.5" customHeight="1" x14ac:dyDescent="0.25"/>
    <row r="316" ht="13.5" customHeight="1" x14ac:dyDescent="0.25"/>
    <row r="317" ht="13.5" customHeight="1" x14ac:dyDescent="0.25"/>
    <row r="318" ht="13.5" customHeight="1" x14ac:dyDescent="0.25"/>
    <row r="319" ht="13.5" customHeight="1" x14ac:dyDescent="0.25"/>
    <row r="320" ht="13.5" customHeight="1" x14ac:dyDescent="0.25"/>
    <row r="321" ht="13.5" customHeight="1" x14ac:dyDescent="0.25"/>
    <row r="322" ht="13.5" customHeight="1" x14ac:dyDescent="0.25"/>
    <row r="323" ht="13.5" customHeight="1" x14ac:dyDescent="0.25"/>
    <row r="324" ht="13.5" customHeight="1" x14ac:dyDescent="0.25"/>
    <row r="325" ht="13.5" customHeight="1" x14ac:dyDescent="0.25"/>
    <row r="326" ht="13.5" customHeight="1" x14ac:dyDescent="0.25"/>
    <row r="327" ht="13.5" customHeight="1" x14ac:dyDescent="0.25"/>
    <row r="328" ht="13.5" customHeight="1" x14ac:dyDescent="0.25"/>
    <row r="329" ht="13.5" customHeight="1" x14ac:dyDescent="0.25"/>
    <row r="330" ht="13.5" customHeight="1" x14ac:dyDescent="0.25"/>
    <row r="331" ht="13.5" customHeight="1" x14ac:dyDescent="0.25"/>
    <row r="332" ht="13.5" customHeight="1" x14ac:dyDescent="0.25"/>
    <row r="333" ht="13.5" customHeight="1" x14ac:dyDescent="0.25"/>
    <row r="334" ht="13.5" customHeight="1" x14ac:dyDescent="0.25"/>
    <row r="335" ht="13.5" customHeight="1" x14ac:dyDescent="0.25"/>
    <row r="336" ht="13.5" customHeight="1" x14ac:dyDescent="0.25"/>
    <row r="337" ht="13.5" customHeight="1" x14ac:dyDescent="0.25"/>
    <row r="338" ht="13.5" customHeight="1" x14ac:dyDescent="0.25"/>
    <row r="339" ht="13.5" customHeight="1" x14ac:dyDescent="0.25"/>
    <row r="340" ht="13.5" customHeight="1" x14ac:dyDescent="0.25"/>
    <row r="341" ht="13.5" customHeight="1" x14ac:dyDescent="0.25"/>
    <row r="342" ht="13.5" customHeight="1" x14ac:dyDescent="0.25"/>
    <row r="343" ht="13.5" customHeight="1" x14ac:dyDescent="0.25"/>
    <row r="344" ht="13.5" customHeight="1" x14ac:dyDescent="0.25"/>
    <row r="345" ht="13.5" customHeight="1" x14ac:dyDescent="0.25"/>
    <row r="346" ht="13.5" customHeight="1" x14ac:dyDescent="0.25"/>
    <row r="347" ht="13.5" customHeight="1" x14ac:dyDescent="0.25"/>
    <row r="348" ht="13.5" customHeight="1" x14ac:dyDescent="0.25"/>
    <row r="349" ht="13.5" customHeight="1" x14ac:dyDescent="0.25"/>
    <row r="360" ht="13.5" customHeight="1" x14ac:dyDescent="0.25"/>
    <row r="361" ht="13.5" customHeight="1" x14ac:dyDescent="0.25"/>
    <row r="362" ht="13.5" customHeight="1" x14ac:dyDescent="0.25"/>
    <row r="363" ht="13.5" customHeight="1" x14ac:dyDescent="0.25"/>
    <row r="364" ht="13.5" customHeight="1" x14ac:dyDescent="0.25"/>
    <row r="365" ht="13.5" customHeight="1" x14ac:dyDescent="0.25"/>
    <row r="366" ht="13.5" customHeight="1" x14ac:dyDescent="0.25"/>
    <row r="367" ht="13.5" customHeight="1" x14ac:dyDescent="0.25"/>
    <row r="368" ht="13.5" customHeight="1" x14ac:dyDescent="0.25"/>
    <row r="369" ht="13.5" customHeight="1" x14ac:dyDescent="0.25"/>
    <row r="370" ht="13.5" customHeight="1" x14ac:dyDescent="0.25"/>
    <row r="371" ht="13.5" customHeight="1" x14ac:dyDescent="0.25"/>
    <row r="372" ht="13.5" customHeight="1" x14ac:dyDescent="0.25"/>
    <row r="373" ht="13.5" customHeight="1" x14ac:dyDescent="0.25"/>
    <row r="374" ht="13.5" customHeight="1" x14ac:dyDescent="0.25"/>
    <row r="375" ht="13.5" customHeight="1" x14ac:dyDescent="0.25"/>
    <row r="376" ht="13.5" customHeight="1" x14ac:dyDescent="0.25"/>
    <row r="377" ht="13.5" customHeight="1" x14ac:dyDescent="0.25"/>
    <row r="378" ht="13.5" customHeight="1" x14ac:dyDescent="0.25"/>
    <row r="379" ht="13.5" customHeight="1" x14ac:dyDescent="0.25"/>
    <row r="380" ht="13.5" customHeight="1" x14ac:dyDescent="0.25"/>
    <row r="381" ht="13.5" customHeight="1" x14ac:dyDescent="0.25"/>
    <row r="382" ht="13.5" customHeight="1" x14ac:dyDescent="0.25"/>
    <row r="383" ht="13.5" customHeight="1" x14ac:dyDescent="0.25"/>
    <row r="384" ht="13.5" customHeight="1" x14ac:dyDescent="0.25"/>
    <row r="385" ht="13.5" customHeight="1" x14ac:dyDescent="0.25"/>
    <row r="386" ht="13.5" customHeight="1" x14ac:dyDescent="0.25"/>
    <row r="387" ht="13.5" customHeight="1" x14ac:dyDescent="0.25"/>
    <row r="388" ht="13.5" customHeight="1" x14ac:dyDescent="0.25"/>
    <row r="389" ht="13.5" customHeight="1" x14ac:dyDescent="0.25"/>
    <row r="390" ht="13.5" customHeight="1" x14ac:dyDescent="0.25"/>
    <row r="391" ht="13.5" customHeight="1" x14ac:dyDescent="0.25"/>
    <row r="392" ht="13.5" customHeight="1" x14ac:dyDescent="0.25"/>
    <row r="393" ht="13.5" customHeight="1" x14ac:dyDescent="0.25"/>
    <row r="394" ht="13.5" customHeight="1" x14ac:dyDescent="0.25"/>
    <row r="395" ht="13.5" customHeight="1" x14ac:dyDescent="0.25"/>
    <row r="396" ht="13.5" customHeight="1" x14ac:dyDescent="0.25"/>
    <row r="397" ht="13.5" customHeight="1" x14ac:dyDescent="0.25"/>
    <row r="398" ht="13.5" customHeight="1" x14ac:dyDescent="0.25"/>
    <row r="399" ht="13.5" customHeight="1" x14ac:dyDescent="0.25"/>
    <row r="400" ht="13.5" customHeight="1" x14ac:dyDescent="0.25"/>
    <row r="401" ht="13.5" customHeight="1" x14ac:dyDescent="0.25"/>
    <row r="402" ht="13.5" customHeight="1" x14ac:dyDescent="0.25"/>
    <row r="403" ht="13.5" customHeight="1" x14ac:dyDescent="0.25"/>
    <row r="404" ht="13.5" customHeight="1" x14ac:dyDescent="0.25"/>
  </sheetData>
  <mergeCells count="6">
    <mergeCell ref="B14:D14"/>
    <mergeCell ref="B16:D16"/>
    <mergeCell ref="A1:F2"/>
    <mergeCell ref="A3:F4"/>
    <mergeCell ref="F6:F7"/>
    <mergeCell ref="B12:D12"/>
  </mergeCells>
  <pageMargins left="0.6692913385826772" right="0.51181102362204722" top="0.55118110236220474" bottom="0.55118110236220474" header="0.31496062992125984" footer="0.19685039370078741"/>
  <pageSetup paperSize="9" scale="75" firstPageNumber="95" orientation="portrait" useFirstPageNumber="1" r:id="rId1"/>
  <headerFooter alignWithMargins="0">
    <oddFooter xml:space="preserve">&amp;C&amp;P&amp;R
</oddFooter>
  </headerFooter>
  <rowBreaks count="1" manualBreakCount="1">
    <brk id="79" max="9"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00B050"/>
  </sheetPr>
  <dimension ref="A1:H198"/>
  <sheetViews>
    <sheetView view="pageBreakPreview" topLeftCell="A193" zoomScaleNormal="100" zoomScaleSheetLayoutView="100" workbookViewId="0">
      <selection activeCell="G74" sqref="G74:G75"/>
    </sheetView>
  </sheetViews>
  <sheetFormatPr defaultColWidth="9.140625" defaultRowHeight="14.25" x14ac:dyDescent="0.25"/>
  <cols>
    <col min="1" max="1" width="7.5703125" style="61" customWidth="1"/>
    <col min="2" max="2" width="10.5703125" style="61" customWidth="1"/>
    <col min="3" max="3" width="46.140625" style="61" customWidth="1"/>
    <col min="4" max="4" width="11.140625" style="61" customWidth="1"/>
    <col min="5" max="5" width="13.42578125" style="61" customWidth="1"/>
    <col min="6" max="6" width="13.5703125" style="60" customWidth="1"/>
    <col min="7" max="7" width="16" style="126" customWidth="1"/>
    <col min="8" max="8" width="11.85546875" style="60" bestFit="1" customWidth="1"/>
    <col min="9" max="16384" width="9.140625" style="61"/>
  </cols>
  <sheetData>
    <row r="1" spans="1:8" ht="22.5" customHeight="1" x14ac:dyDescent="0.25">
      <c r="A1" s="55" t="str">
        <f>Summary!A1</f>
        <v>NATIONAL ZOOLOGICAL GARDENS OF SOUTH AFRICA - PRETORIA</v>
      </c>
    </row>
    <row r="2" spans="1:8" ht="24" customHeight="1" x14ac:dyDescent="0.25">
      <c r="A2" s="55" t="str">
        <f>Summary!A3</f>
        <v xml:space="preserve">REPTILE PARK - REPAIR AND RENOVATIONS </v>
      </c>
      <c r="B2" s="56"/>
      <c r="C2" s="56"/>
      <c r="D2" s="56"/>
      <c r="E2" s="57"/>
      <c r="F2" s="58"/>
      <c r="G2" s="59"/>
    </row>
    <row r="3" spans="1:8" ht="19.5" customHeight="1" x14ac:dyDescent="0.25">
      <c r="A3" s="62" t="s">
        <v>14</v>
      </c>
      <c r="B3" s="56"/>
      <c r="C3" s="56"/>
      <c r="D3" s="56"/>
      <c r="E3" s="57"/>
      <c r="F3" s="354"/>
      <c r="G3" s="354"/>
    </row>
    <row r="4" spans="1:8" ht="12.75" customHeight="1" x14ac:dyDescent="0.25">
      <c r="B4" s="63"/>
      <c r="F4" s="355"/>
      <c r="G4" s="355"/>
    </row>
    <row r="5" spans="1:8" ht="15" x14ac:dyDescent="0.25">
      <c r="A5" s="64" t="s">
        <v>15</v>
      </c>
      <c r="B5" s="65" t="s">
        <v>16</v>
      </c>
      <c r="C5" s="369" t="s">
        <v>2</v>
      </c>
      <c r="D5" s="371" t="s">
        <v>17</v>
      </c>
      <c r="E5" s="371" t="s">
        <v>90</v>
      </c>
      <c r="F5" s="373" t="s">
        <v>18</v>
      </c>
      <c r="G5" s="375" t="s">
        <v>3</v>
      </c>
    </row>
    <row r="6" spans="1:8" ht="15" x14ac:dyDescent="0.25">
      <c r="A6" s="66" t="s">
        <v>19</v>
      </c>
      <c r="B6" s="67" t="s">
        <v>20</v>
      </c>
      <c r="C6" s="370"/>
      <c r="D6" s="372"/>
      <c r="E6" s="372"/>
      <c r="F6" s="374"/>
      <c r="G6" s="376"/>
    </row>
    <row r="7" spans="1:8" ht="15" x14ac:dyDescent="0.25">
      <c r="A7" s="68"/>
      <c r="B7" s="69"/>
      <c r="C7" s="69"/>
      <c r="D7" s="69"/>
      <c r="E7" s="69"/>
      <c r="F7" s="70"/>
      <c r="G7" s="71"/>
    </row>
    <row r="8" spans="1:8" ht="15" x14ac:dyDescent="0.25">
      <c r="A8" s="72"/>
      <c r="B8" s="68" t="s">
        <v>21</v>
      </c>
      <c r="C8" s="73" t="s">
        <v>5</v>
      </c>
      <c r="D8" s="69"/>
      <c r="E8" s="69"/>
      <c r="F8" s="70"/>
      <c r="G8" s="71"/>
    </row>
    <row r="9" spans="1:8" ht="15" x14ac:dyDescent="0.25">
      <c r="A9" s="72"/>
      <c r="B9" s="68" t="s">
        <v>22</v>
      </c>
      <c r="C9" s="73"/>
      <c r="D9" s="69"/>
      <c r="E9" s="69"/>
      <c r="F9" s="70"/>
      <c r="G9" s="71"/>
    </row>
    <row r="10" spans="1:8" ht="15" x14ac:dyDescent="0.25">
      <c r="A10" s="68" t="s">
        <v>23</v>
      </c>
      <c r="B10" s="74" t="s">
        <v>24</v>
      </c>
      <c r="C10" s="75"/>
      <c r="D10" s="69"/>
      <c r="E10" s="69"/>
      <c r="F10" s="70"/>
      <c r="G10" s="71"/>
    </row>
    <row r="11" spans="1:8" s="80" customFormat="1" ht="15" x14ac:dyDescent="0.25">
      <c r="A11" s="74" t="s">
        <v>25</v>
      </c>
      <c r="B11" s="68" t="s">
        <v>26</v>
      </c>
      <c r="C11" s="76" t="s">
        <v>27</v>
      </c>
      <c r="D11" s="77" t="s">
        <v>28</v>
      </c>
      <c r="E11" s="77">
        <v>1</v>
      </c>
      <c r="F11" s="78"/>
      <c r="G11" s="325" t="str">
        <f t="shared" ref="G11:G64" si="0">IF(OR(AND(E11="Prov",F11="Sum"),(F11="PC Sum")),". . . . . . . . .00",IF(ISERR(E11*F11),"",IF(E11*F11=0,"",ROUND(E11*F11,2))))</f>
        <v/>
      </c>
      <c r="H11" s="79"/>
    </row>
    <row r="12" spans="1:8" x14ac:dyDescent="0.25">
      <c r="A12" s="74"/>
      <c r="B12" s="69"/>
      <c r="C12" s="81"/>
      <c r="D12" s="69"/>
      <c r="E12" s="82"/>
      <c r="F12" s="70"/>
      <c r="G12" s="325" t="str">
        <f t="shared" si="0"/>
        <v/>
      </c>
    </row>
    <row r="13" spans="1:8" ht="15" x14ac:dyDescent="0.25">
      <c r="A13" s="74" t="s">
        <v>29</v>
      </c>
      <c r="B13" s="83" t="s">
        <v>30</v>
      </c>
      <c r="C13" s="75" t="s">
        <v>31</v>
      </c>
      <c r="D13" s="69"/>
      <c r="E13" s="69"/>
      <c r="F13" s="70"/>
      <c r="G13" s="325" t="str">
        <f t="shared" si="0"/>
        <v/>
      </c>
    </row>
    <row r="14" spans="1:8" ht="15" x14ac:dyDescent="0.25">
      <c r="A14" s="74"/>
      <c r="B14" s="83"/>
      <c r="C14" s="75"/>
      <c r="D14" s="69"/>
      <c r="E14" s="69"/>
      <c r="F14" s="70"/>
      <c r="G14" s="325"/>
    </row>
    <row r="15" spans="1:8" x14ac:dyDescent="0.25">
      <c r="A15" s="74" t="s">
        <v>32</v>
      </c>
      <c r="B15" s="74" t="s">
        <v>33</v>
      </c>
      <c r="C15" s="81" t="s">
        <v>34</v>
      </c>
      <c r="D15" s="69"/>
      <c r="E15" s="82"/>
      <c r="F15" s="70"/>
      <c r="G15" s="325" t="str">
        <f t="shared" si="0"/>
        <v/>
      </c>
    </row>
    <row r="16" spans="1:8" x14ac:dyDescent="0.25">
      <c r="A16" s="74"/>
      <c r="B16" s="74"/>
      <c r="C16" s="81"/>
      <c r="D16" s="69"/>
      <c r="E16" s="82"/>
      <c r="F16" s="70"/>
      <c r="G16" s="325"/>
    </row>
    <row r="17" spans="1:7" ht="15" x14ac:dyDescent="0.25">
      <c r="A17" s="74"/>
      <c r="B17" s="68" t="s">
        <v>35</v>
      </c>
      <c r="C17" s="81" t="s">
        <v>36</v>
      </c>
      <c r="D17" s="83" t="s">
        <v>28</v>
      </c>
      <c r="E17" s="83">
        <v>1</v>
      </c>
      <c r="F17" s="78"/>
      <c r="G17" s="325" t="s">
        <v>82</v>
      </c>
    </row>
    <row r="18" spans="1:7" x14ac:dyDescent="0.25">
      <c r="A18" s="74"/>
      <c r="B18" s="84"/>
      <c r="C18" s="81"/>
      <c r="D18" s="69"/>
      <c r="E18" s="69"/>
      <c r="F18" s="70"/>
      <c r="G18" s="325" t="str">
        <f t="shared" si="0"/>
        <v/>
      </c>
    </row>
    <row r="19" spans="1:7" x14ac:dyDescent="0.25">
      <c r="A19" s="74"/>
      <c r="B19" s="84"/>
      <c r="C19" s="81" t="s">
        <v>37</v>
      </c>
      <c r="D19" s="83" t="s">
        <v>28</v>
      </c>
      <c r="E19" s="83">
        <v>1</v>
      </c>
      <c r="F19" s="78"/>
      <c r="G19" s="325" t="str">
        <f t="shared" si="0"/>
        <v/>
      </c>
    </row>
    <row r="20" spans="1:7" x14ac:dyDescent="0.25">
      <c r="A20" s="74"/>
      <c r="B20" s="84"/>
      <c r="C20" s="81"/>
      <c r="D20" s="83"/>
      <c r="E20" s="83"/>
      <c r="F20" s="78"/>
      <c r="G20" s="325" t="str">
        <f t="shared" si="0"/>
        <v/>
      </c>
    </row>
    <row r="21" spans="1:7" s="60" customFormat="1" x14ac:dyDescent="0.25">
      <c r="A21" s="74" t="s">
        <v>38</v>
      </c>
      <c r="B21" s="74" t="s">
        <v>39</v>
      </c>
      <c r="C21" s="81" t="s">
        <v>40</v>
      </c>
      <c r="D21" s="69"/>
      <c r="E21" s="82"/>
      <c r="F21" s="70"/>
      <c r="G21" s="325" t="str">
        <f t="shared" si="0"/>
        <v/>
      </c>
    </row>
    <row r="22" spans="1:7" s="60" customFormat="1" x14ac:dyDescent="0.25">
      <c r="A22" s="74"/>
      <c r="B22" s="74"/>
      <c r="C22" s="81"/>
      <c r="D22" s="69"/>
      <c r="E22" s="82"/>
      <c r="F22" s="70"/>
      <c r="G22" s="325"/>
    </row>
    <row r="23" spans="1:7" s="60" customFormat="1" x14ac:dyDescent="0.25">
      <c r="A23" s="74"/>
      <c r="B23" s="84"/>
      <c r="C23" s="81" t="s">
        <v>41</v>
      </c>
      <c r="D23" s="83" t="s">
        <v>28</v>
      </c>
      <c r="E23" s="83">
        <v>1</v>
      </c>
      <c r="F23" s="78"/>
      <c r="G23" s="325" t="str">
        <f t="shared" si="0"/>
        <v/>
      </c>
    </row>
    <row r="24" spans="1:7" s="60" customFormat="1" x14ac:dyDescent="0.25">
      <c r="A24" s="74"/>
      <c r="B24" s="84"/>
      <c r="C24" s="81"/>
      <c r="D24" s="69"/>
      <c r="E24" s="69"/>
      <c r="F24" s="70"/>
      <c r="G24" s="325" t="str">
        <f t="shared" si="0"/>
        <v/>
      </c>
    </row>
    <row r="25" spans="1:7" s="60" customFormat="1" x14ac:dyDescent="0.25">
      <c r="A25" s="74"/>
      <c r="B25" s="84"/>
      <c r="C25" s="81" t="s">
        <v>42</v>
      </c>
      <c r="D25" s="83" t="s">
        <v>28</v>
      </c>
      <c r="E25" s="83">
        <v>1</v>
      </c>
      <c r="F25" s="78"/>
      <c r="G25" s="325" t="s">
        <v>82</v>
      </c>
    </row>
    <row r="26" spans="1:7" s="60" customFormat="1" x14ac:dyDescent="0.25">
      <c r="A26" s="74"/>
      <c r="B26" s="84"/>
      <c r="C26" s="81"/>
      <c r="D26" s="69"/>
      <c r="E26" s="69"/>
      <c r="F26" s="70"/>
      <c r="G26" s="325" t="str">
        <f t="shared" si="0"/>
        <v/>
      </c>
    </row>
    <row r="27" spans="1:7" s="60" customFormat="1" x14ac:dyDescent="0.25">
      <c r="A27" s="74"/>
      <c r="B27" s="84"/>
      <c r="C27" s="81" t="s">
        <v>470</v>
      </c>
      <c r="D27" s="83" t="s">
        <v>28</v>
      </c>
      <c r="E27" s="83">
        <v>1</v>
      </c>
      <c r="F27" s="78"/>
      <c r="G27" s="325" t="str">
        <f t="shared" si="0"/>
        <v/>
      </c>
    </row>
    <row r="28" spans="1:7" s="60" customFormat="1" x14ac:dyDescent="0.25">
      <c r="A28" s="74"/>
      <c r="B28" s="84"/>
      <c r="C28" s="81"/>
      <c r="D28" s="69"/>
      <c r="E28" s="69"/>
      <c r="F28" s="70"/>
      <c r="G28" s="325" t="str">
        <f t="shared" si="0"/>
        <v/>
      </c>
    </row>
    <row r="29" spans="1:7" s="60" customFormat="1" x14ac:dyDescent="0.25">
      <c r="A29" s="74"/>
      <c r="B29" s="84"/>
      <c r="C29" s="81" t="s">
        <v>471</v>
      </c>
      <c r="D29" s="83" t="s">
        <v>28</v>
      </c>
      <c r="E29" s="83">
        <v>1</v>
      </c>
      <c r="F29" s="78"/>
      <c r="G29" s="325" t="str">
        <f t="shared" si="0"/>
        <v/>
      </c>
    </row>
    <row r="30" spans="1:7" s="60" customFormat="1" x14ac:dyDescent="0.25">
      <c r="A30" s="74"/>
      <c r="B30" s="84"/>
      <c r="C30" s="81"/>
      <c r="D30" s="69"/>
      <c r="E30" s="69"/>
      <c r="F30" s="70"/>
      <c r="G30" s="325" t="str">
        <f t="shared" si="0"/>
        <v/>
      </c>
    </row>
    <row r="31" spans="1:7" s="60" customFormat="1" x14ac:dyDescent="0.25">
      <c r="A31" s="74"/>
      <c r="B31" s="84"/>
      <c r="C31" s="81" t="s">
        <v>472</v>
      </c>
      <c r="D31" s="83"/>
      <c r="E31" s="86"/>
      <c r="F31" s="78"/>
      <c r="G31" s="325" t="str">
        <f t="shared" si="0"/>
        <v/>
      </c>
    </row>
    <row r="32" spans="1:7" s="60" customFormat="1" x14ac:dyDescent="0.25">
      <c r="A32" s="74"/>
      <c r="B32" s="84"/>
      <c r="C32" s="81" t="s">
        <v>43</v>
      </c>
      <c r="D32" s="83" t="s">
        <v>28</v>
      </c>
      <c r="E32" s="83">
        <v>1</v>
      </c>
      <c r="F32" s="78"/>
      <c r="G32" s="325" t="str">
        <f t="shared" si="0"/>
        <v/>
      </c>
    </row>
    <row r="33" spans="1:7" s="60" customFormat="1" x14ac:dyDescent="0.25">
      <c r="A33" s="74"/>
      <c r="B33" s="84"/>
      <c r="C33" s="81"/>
      <c r="D33" s="69"/>
      <c r="E33" s="69"/>
      <c r="F33" s="70"/>
      <c r="G33" s="325" t="str">
        <f t="shared" si="0"/>
        <v/>
      </c>
    </row>
    <row r="34" spans="1:7" s="60" customFormat="1" x14ac:dyDescent="0.25">
      <c r="A34" s="74"/>
      <c r="B34" s="84"/>
      <c r="C34" s="81" t="s">
        <v>473</v>
      </c>
      <c r="D34" s="83" t="s">
        <v>28</v>
      </c>
      <c r="E34" s="83">
        <v>1</v>
      </c>
      <c r="F34" s="78"/>
      <c r="G34" s="325" t="s">
        <v>82</v>
      </c>
    </row>
    <row r="35" spans="1:7" s="60" customFormat="1" x14ac:dyDescent="0.25">
      <c r="A35" s="74"/>
      <c r="B35" s="84"/>
      <c r="C35" s="81"/>
      <c r="D35" s="69"/>
      <c r="E35" s="69"/>
      <c r="F35" s="70"/>
      <c r="G35" s="325" t="str">
        <f t="shared" si="0"/>
        <v/>
      </c>
    </row>
    <row r="36" spans="1:7" s="60" customFormat="1" x14ac:dyDescent="0.25">
      <c r="A36" s="74"/>
      <c r="B36" s="84"/>
      <c r="C36" s="81" t="s">
        <v>474</v>
      </c>
      <c r="D36" s="83" t="s">
        <v>28</v>
      </c>
      <c r="E36" s="83">
        <v>1</v>
      </c>
      <c r="F36" s="78"/>
      <c r="G36" s="325" t="s">
        <v>82</v>
      </c>
    </row>
    <row r="37" spans="1:7" s="60" customFormat="1" x14ac:dyDescent="0.25">
      <c r="A37" s="74"/>
      <c r="B37" s="84"/>
      <c r="C37" s="81"/>
      <c r="D37" s="69"/>
      <c r="E37" s="69"/>
      <c r="F37" s="70"/>
      <c r="G37" s="325" t="str">
        <f t="shared" si="0"/>
        <v/>
      </c>
    </row>
    <row r="38" spans="1:7" s="60" customFormat="1" x14ac:dyDescent="0.25">
      <c r="A38" s="74"/>
      <c r="B38" s="84"/>
      <c r="C38" s="81" t="s">
        <v>475</v>
      </c>
      <c r="D38" s="83" t="s">
        <v>28</v>
      </c>
      <c r="E38" s="83">
        <v>1</v>
      </c>
      <c r="F38" s="78"/>
      <c r="G38" s="325" t="s">
        <v>82</v>
      </c>
    </row>
    <row r="39" spans="1:7" s="60" customFormat="1" x14ac:dyDescent="0.25">
      <c r="A39" s="74"/>
      <c r="B39" s="84"/>
      <c r="C39" s="81"/>
      <c r="D39" s="69"/>
      <c r="E39" s="69"/>
      <c r="F39" s="70"/>
      <c r="G39" s="325" t="str">
        <f t="shared" si="0"/>
        <v/>
      </c>
    </row>
    <row r="40" spans="1:7" s="60" customFormat="1" ht="12.75" customHeight="1" x14ac:dyDescent="0.25">
      <c r="A40" s="74" t="s">
        <v>44</v>
      </c>
      <c r="B40" s="74" t="s">
        <v>45</v>
      </c>
      <c r="C40" s="377" t="s">
        <v>46</v>
      </c>
      <c r="D40" s="83"/>
      <c r="E40" s="86"/>
      <c r="F40" s="78"/>
      <c r="G40" s="325" t="str">
        <f t="shared" si="0"/>
        <v/>
      </c>
    </row>
    <row r="41" spans="1:7" s="60" customFormat="1" x14ac:dyDescent="0.25">
      <c r="A41" s="74"/>
      <c r="B41" s="84"/>
      <c r="C41" s="377"/>
      <c r="D41" s="83" t="s">
        <v>28</v>
      </c>
      <c r="E41" s="83">
        <v>1</v>
      </c>
      <c r="F41" s="78"/>
      <c r="G41" s="325" t="str">
        <f t="shared" si="0"/>
        <v/>
      </c>
    </row>
    <row r="42" spans="1:7" s="60" customFormat="1" ht="15" x14ac:dyDescent="0.25">
      <c r="A42" s="74"/>
      <c r="B42" s="68"/>
      <c r="C42" s="81"/>
      <c r="D42" s="69"/>
      <c r="E42" s="69"/>
      <c r="F42" s="70"/>
      <c r="G42" s="325" t="str">
        <f t="shared" si="0"/>
        <v/>
      </c>
    </row>
    <row r="43" spans="1:7" s="60" customFormat="1" ht="12.75" customHeight="1" x14ac:dyDescent="0.25">
      <c r="A43" s="68" t="s">
        <v>47</v>
      </c>
      <c r="B43" s="74" t="s">
        <v>48</v>
      </c>
      <c r="C43" s="75" t="s">
        <v>49</v>
      </c>
      <c r="D43" s="69"/>
      <c r="E43" s="69"/>
      <c r="F43" s="70"/>
      <c r="G43" s="325" t="str">
        <f t="shared" si="0"/>
        <v/>
      </c>
    </row>
    <row r="44" spans="1:7" s="60" customFormat="1" ht="12.75" customHeight="1" x14ac:dyDescent="0.25">
      <c r="A44" s="68"/>
      <c r="B44" s="74"/>
      <c r="C44" s="75"/>
      <c r="D44" s="69"/>
      <c r="E44" s="69"/>
      <c r="F44" s="70"/>
      <c r="G44" s="325"/>
    </row>
    <row r="45" spans="1:7" s="60" customFormat="1" ht="12.75" customHeight="1" x14ac:dyDescent="0.25">
      <c r="A45" s="74" t="s">
        <v>50</v>
      </c>
      <c r="B45" s="68" t="s">
        <v>51</v>
      </c>
      <c r="C45" s="81" t="s">
        <v>52</v>
      </c>
      <c r="D45" s="83" t="s">
        <v>28</v>
      </c>
      <c r="E45" s="83">
        <v>3</v>
      </c>
      <c r="F45" s="70"/>
      <c r="G45" s="325" t="str">
        <f t="shared" si="0"/>
        <v/>
      </c>
    </row>
    <row r="46" spans="1:7" s="60" customFormat="1" x14ac:dyDescent="0.25">
      <c r="A46" s="74"/>
      <c r="B46" s="84"/>
      <c r="C46" s="81"/>
      <c r="D46" s="69"/>
      <c r="E46" s="69"/>
      <c r="F46" s="70"/>
      <c r="G46" s="325" t="str">
        <f t="shared" si="0"/>
        <v/>
      </c>
    </row>
    <row r="47" spans="1:7" s="60" customFormat="1" ht="15" x14ac:dyDescent="0.25">
      <c r="A47" s="74" t="s">
        <v>223</v>
      </c>
      <c r="B47" s="74" t="s">
        <v>53</v>
      </c>
      <c r="C47" s="75" t="s">
        <v>54</v>
      </c>
      <c r="D47" s="69" t="s">
        <v>55</v>
      </c>
      <c r="E47" s="69"/>
      <c r="F47" s="70"/>
      <c r="G47" s="325" t="str">
        <f t="shared" si="0"/>
        <v/>
      </c>
    </row>
    <row r="48" spans="1:7" s="60" customFormat="1" ht="15" x14ac:dyDescent="0.25">
      <c r="A48" s="74"/>
      <c r="B48" s="74"/>
      <c r="C48" s="75"/>
      <c r="D48" s="69"/>
      <c r="E48" s="69"/>
      <c r="F48" s="70"/>
      <c r="G48" s="325"/>
    </row>
    <row r="49" spans="1:7" s="60" customFormat="1" ht="12.75" customHeight="1" x14ac:dyDescent="0.25">
      <c r="A49" s="74" t="s">
        <v>482</v>
      </c>
      <c r="B49" s="74" t="s">
        <v>56</v>
      </c>
      <c r="C49" s="378" t="s">
        <v>57</v>
      </c>
      <c r="D49" s="69"/>
      <c r="E49" s="69"/>
      <c r="F49" s="70"/>
      <c r="G49" s="325" t="str">
        <f t="shared" si="0"/>
        <v/>
      </c>
    </row>
    <row r="50" spans="1:7" s="60" customFormat="1" x14ac:dyDescent="0.25">
      <c r="A50" s="74"/>
      <c r="B50" s="74"/>
      <c r="C50" s="378"/>
      <c r="D50" s="83"/>
      <c r="E50" s="83"/>
      <c r="F50" s="78"/>
      <c r="G50" s="325" t="str">
        <f t="shared" si="0"/>
        <v/>
      </c>
    </row>
    <row r="51" spans="1:7" s="60" customFormat="1" ht="15" x14ac:dyDescent="0.25">
      <c r="A51" s="74"/>
      <c r="B51" s="68" t="s">
        <v>58</v>
      </c>
      <c r="C51" s="85"/>
      <c r="D51" s="83"/>
      <c r="E51" s="83"/>
      <c r="F51" s="78"/>
      <c r="G51" s="325" t="str">
        <f t="shared" si="0"/>
        <v/>
      </c>
    </row>
    <row r="52" spans="1:7" s="60" customFormat="1" x14ac:dyDescent="0.25">
      <c r="A52" s="74"/>
      <c r="B52" s="74"/>
      <c r="C52" s="85" t="s">
        <v>436</v>
      </c>
      <c r="D52" s="83" t="s">
        <v>28</v>
      </c>
      <c r="E52" s="83">
        <f>E45</f>
        <v>3</v>
      </c>
      <c r="F52" s="78"/>
      <c r="G52" s="325" t="s">
        <v>82</v>
      </c>
    </row>
    <row r="53" spans="1:7" s="60" customFormat="1" x14ac:dyDescent="0.25">
      <c r="A53" s="74"/>
      <c r="B53" s="74"/>
      <c r="C53" s="85"/>
      <c r="D53" s="83"/>
      <c r="E53" s="83"/>
      <c r="F53" s="78"/>
      <c r="G53" s="325" t="str">
        <f t="shared" si="0"/>
        <v/>
      </c>
    </row>
    <row r="54" spans="1:7" s="60" customFormat="1" ht="12.75" customHeight="1" x14ac:dyDescent="0.25">
      <c r="A54" s="74"/>
      <c r="B54" s="74"/>
      <c r="C54" s="81" t="s">
        <v>437</v>
      </c>
      <c r="D54" s="83" t="s">
        <v>28</v>
      </c>
      <c r="E54" s="83">
        <f>E52</f>
        <v>3</v>
      </c>
      <c r="F54" s="78"/>
      <c r="G54" s="325" t="str">
        <f t="shared" si="0"/>
        <v/>
      </c>
    </row>
    <row r="55" spans="1:7" s="60" customFormat="1" ht="12.75" customHeight="1" x14ac:dyDescent="0.25">
      <c r="A55" s="74"/>
      <c r="B55" s="74"/>
      <c r="C55" s="81"/>
      <c r="D55" s="83"/>
      <c r="E55" s="83"/>
      <c r="F55" s="78"/>
      <c r="G55" s="325" t="str">
        <f t="shared" si="0"/>
        <v/>
      </c>
    </row>
    <row r="56" spans="1:7" s="60" customFormat="1" ht="15" x14ac:dyDescent="0.25">
      <c r="A56" s="74" t="s">
        <v>224</v>
      </c>
      <c r="B56" s="74" t="s">
        <v>53</v>
      </c>
      <c r="C56" s="75" t="s">
        <v>54</v>
      </c>
      <c r="D56" s="69" t="s">
        <v>55</v>
      </c>
      <c r="E56" s="69"/>
      <c r="F56" s="70"/>
      <c r="G56" s="325" t="str">
        <f t="shared" si="0"/>
        <v/>
      </c>
    </row>
    <row r="57" spans="1:7" s="60" customFormat="1" ht="12.75" customHeight="1" x14ac:dyDescent="0.25">
      <c r="A57" s="74" t="s">
        <v>483</v>
      </c>
      <c r="B57" s="74" t="s">
        <v>59</v>
      </c>
      <c r="C57" s="379" t="s">
        <v>60</v>
      </c>
      <c r="D57" s="69"/>
      <c r="E57" s="69"/>
      <c r="F57" s="70"/>
      <c r="G57" s="325" t="str">
        <f t="shared" si="0"/>
        <v/>
      </c>
    </row>
    <row r="58" spans="1:7" s="60" customFormat="1" x14ac:dyDescent="0.25">
      <c r="A58" s="74"/>
      <c r="B58" s="74"/>
      <c r="C58" s="379"/>
      <c r="D58" s="69"/>
      <c r="E58" s="69"/>
      <c r="F58" s="70"/>
      <c r="G58" s="325" t="str">
        <f t="shared" si="0"/>
        <v/>
      </c>
    </row>
    <row r="59" spans="1:7" s="60" customFormat="1" x14ac:dyDescent="0.25">
      <c r="A59" s="74"/>
      <c r="B59" s="74"/>
      <c r="C59" s="87"/>
      <c r="D59" s="69"/>
      <c r="E59" s="69"/>
      <c r="F59" s="70"/>
      <c r="G59" s="325" t="str">
        <f t="shared" si="0"/>
        <v/>
      </c>
    </row>
    <row r="60" spans="1:7" s="60" customFormat="1" x14ac:dyDescent="0.25">
      <c r="A60" s="74"/>
      <c r="B60" s="84"/>
      <c r="C60" s="81" t="s">
        <v>61</v>
      </c>
      <c r="D60" s="83" t="s">
        <v>28</v>
      </c>
      <c r="E60" s="83">
        <f>E54</f>
        <v>3</v>
      </c>
      <c r="F60" s="70"/>
      <c r="G60" s="325" t="str">
        <f t="shared" si="0"/>
        <v/>
      </c>
    </row>
    <row r="61" spans="1:7" s="60" customFormat="1" ht="12.75" customHeight="1" x14ac:dyDescent="0.25">
      <c r="A61" s="74"/>
      <c r="B61" s="74"/>
      <c r="C61" s="81"/>
      <c r="D61" s="83"/>
      <c r="E61" s="83"/>
      <c r="F61" s="78"/>
      <c r="G61" s="325" t="str">
        <f t="shared" si="0"/>
        <v/>
      </c>
    </row>
    <row r="62" spans="1:7" s="60" customFormat="1" x14ac:dyDescent="0.25">
      <c r="A62" s="74"/>
      <c r="B62" s="74"/>
      <c r="C62" s="81" t="s">
        <v>62</v>
      </c>
      <c r="D62" s="83" t="s">
        <v>28</v>
      </c>
      <c r="E62" s="83">
        <f>E60</f>
        <v>3</v>
      </c>
      <c r="F62" s="70"/>
      <c r="G62" s="325" t="s">
        <v>82</v>
      </c>
    </row>
    <row r="63" spans="1:7" s="60" customFormat="1" x14ac:dyDescent="0.25">
      <c r="A63" s="74"/>
      <c r="B63" s="84"/>
      <c r="C63" s="81"/>
      <c r="D63" s="69"/>
      <c r="E63" s="69"/>
      <c r="F63" s="70"/>
      <c r="G63" s="325" t="str">
        <f t="shared" si="0"/>
        <v/>
      </c>
    </row>
    <row r="64" spans="1:7" s="60" customFormat="1" x14ac:dyDescent="0.25">
      <c r="A64" s="74"/>
      <c r="B64" s="84"/>
      <c r="C64" s="81" t="s">
        <v>476</v>
      </c>
      <c r="D64" s="83" t="s">
        <v>28</v>
      </c>
      <c r="E64" s="83">
        <f>E62</f>
        <v>3</v>
      </c>
      <c r="F64" s="70"/>
      <c r="G64" s="325" t="str">
        <f t="shared" si="0"/>
        <v/>
      </c>
    </row>
    <row r="65" spans="1:7" s="60" customFormat="1" x14ac:dyDescent="0.25">
      <c r="A65" s="74"/>
      <c r="B65" s="74"/>
      <c r="C65" s="81"/>
      <c r="D65" s="83"/>
      <c r="E65" s="83"/>
      <c r="F65" s="78"/>
      <c r="G65" s="71"/>
    </row>
    <row r="66" spans="1:7" s="60" customFormat="1" x14ac:dyDescent="0.25">
      <c r="A66" s="380" t="s">
        <v>63</v>
      </c>
      <c r="B66" s="381"/>
      <c r="C66" s="381"/>
      <c r="D66" s="381"/>
      <c r="E66" s="381"/>
      <c r="F66" s="382"/>
      <c r="G66" s="364"/>
    </row>
    <row r="67" spans="1:7" s="60" customFormat="1" x14ac:dyDescent="0.25">
      <c r="A67" s="347"/>
      <c r="B67" s="348"/>
      <c r="C67" s="348"/>
      <c r="D67" s="348"/>
      <c r="E67" s="348"/>
      <c r="F67" s="349"/>
      <c r="G67" s="365"/>
    </row>
    <row r="68" spans="1:7" s="60" customFormat="1" ht="15" x14ac:dyDescent="0.25">
      <c r="A68" s="88"/>
      <c r="B68" s="88"/>
      <c r="C68" s="88"/>
      <c r="D68" s="88"/>
      <c r="E68" s="88"/>
      <c r="F68" s="58"/>
      <c r="G68" s="59"/>
    </row>
    <row r="69" spans="1:7" s="60" customFormat="1" ht="15" x14ac:dyDescent="0.25">
      <c r="A69" s="62" t="str">
        <f>+A2</f>
        <v xml:space="preserve">REPTILE PARK - REPAIR AND RENOVATIONS </v>
      </c>
      <c r="B69" s="89"/>
      <c r="C69" s="89"/>
      <c r="D69" s="89"/>
      <c r="E69" s="89"/>
      <c r="F69" s="90"/>
      <c r="G69" s="91"/>
    </row>
    <row r="70" spans="1:7" s="60" customFormat="1" ht="15" x14ac:dyDescent="0.25">
      <c r="A70" s="62"/>
      <c r="B70" s="56"/>
      <c r="C70" s="56"/>
      <c r="D70" s="56"/>
      <c r="E70" s="57"/>
      <c r="F70" s="354"/>
      <c r="G70" s="354"/>
    </row>
    <row r="71" spans="1:7" s="60" customFormat="1" ht="15" x14ac:dyDescent="0.25">
      <c r="A71" s="92" t="str">
        <f>A3</f>
        <v>SCHEDULE 1 : PRELIMINARY AND GENERAL</v>
      </c>
      <c r="B71" s="56"/>
      <c r="C71" s="56"/>
      <c r="D71" s="56"/>
      <c r="E71" s="57"/>
      <c r="F71" s="355"/>
      <c r="G71" s="355"/>
    </row>
    <row r="72" spans="1:7" s="60" customFormat="1" ht="15" x14ac:dyDescent="0.25">
      <c r="A72" s="93" t="s">
        <v>15</v>
      </c>
      <c r="B72" s="94" t="s">
        <v>16</v>
      </c>
      <c r="C72" s="356" t="s">
        <v>2</v>
      </c>
      <c r="D72" s="358" t="str">
        <f>+D5</f>
        <v>UNIT</v>
      </c>
      <c r="E72" s="358" t="s">
        <v>90</v>
      </c>
      <c r="F72" s="360" t="str">
        <f>+F5</f>
        <v>RATE</v>
      </c>
      <c r="G72" s="362" t="str">
        <f>+G5</f>
        <v>AMOUNT</v>
      </c>
    </row>
    <row r="73" spans="1:7" s="60" customFormat="1" ht="15" x14ac:dyDescent="0.25">
      <c r="A73" s="95" t="s">
        <v>19</v>
      </c>
      <c r="B73" s="96" t="s">
        <v>20</v>
      </c>
      <c r="C73" s="357"/>
      <c r="D73" s="359"/>
      <c r="E73" s="359"/>
      <c r="F73" s="361"/>
      <c r="G73" s="363"/>
    </row>
    <row r="74" spans="1:7" s="60" customFormat="1" x14ac:dyDescent="0.25">
      <c r="A74" s="344" t="s">
        <v>64</v>
      </c>
      <c r="B74" s="345"/>
      <c r="C74" s="345"/>
      <c r="D74" s="345"/>
      <c r="E74" s="345"/>
      <c r="F74" s="346"/>
      <c r="G74" s="350"/>
    </row>
    <row r="75" spans="1:7" s="60" customFormat="1" x14ac:dyDescent="0.25">
      <c r="A75" s="347"/>
      <c r="B75" s="348"/>
      <c r="C75" s="348"/>
      <c r="D75" s="348"/>
      <c r="E75" s="348"/>
      <c r="F75" s="349"/>
      <c r="G75" s="351"/>
    </row>
    <row r="76" spans="1:7" s="60" customFormat="1" x14ac:dyDescent="0.25">
      <c r="A76" s="74"/>
      <c r="B76" s="84"/>
      <c r="C76" s="81"/>
      <c r="D76" s="83"/>
      <c r="E76" s="86"/>
      <c r="F76" s="58"/>
      <c r="G76" s="97"/>
    </row>
    <row r="77" spans="1:7" s="60" customFormat="1" x14ac:dyDescent="0.25">
      <c r="A77" s="74"/>
      <c r="B77" s="84"/>
      <c r="C77" s="81" t="s">
        <v>477</v>
      </c>
      <c r="D77" s="83" t="s">
        <v>28</v>
      </c>
      <c r="E77" s="83">
        <f>E64</f>
        <v>3</v>
      </c>
      <c r="F77" s="70"/>
      <c r="G77" s="326" t="str">
        <f t="shared" ref="G77:G107" si="1">IF(OR(AND(E77="Prov",F77="Sum"),(F77="PC Sum")),". . . . . . . . .00",IF(ISERR(E77*F77),"",IF(E77*F77=0,"",ROUND(E77*F77,2))))</f>
        <v/>
      </c>
    </row>
    <row r="78" spans="1:7" s="60" customFormat="1" x14ac:dyDescent="0.25">
      <c r="A78" s="74"/>
      <c r="B78" s="84"/>
      <c r="C78" s="81"/>
      <c r="D78" s="69"/>
      <c r="E78" s="69"/>
      <c r="F78" s="98"/>
      <c r="G78" s="326" t="str">
        <f t="shared" si="1"/>
        <v/>
      </c>
    </row>
    <row r="79" spans="1:7" s="60" customFormat="1" x14ac:dyDescent="0.25">
      <c r="A79" s="74"/>
      <c r="B79" s="84"/>
      <c r="C79" s="81" t="s">
        <v>478</v>
      </c>
      <c r="D79" s="83" t="s">
        <v>28</v>
      </c>
      <c r="E79" s="83">
        <f>E77</f>
        <v>3</v>
      </c>
      <c r="F79" s="70"/>
      <c r="G79" s="326" t="str">
        <f t="shared" si="1"/>
        <v/>
      </c>
    </row>
    <row r="80" spans="1:7" s="60" customFormat="1" x14ac:dyDescent="0.25">
      <c r="A80" s="74"/>
      <c r="B80" s="84"/>
      <c r="C80" s="81"/>
      <c r="D80" s="69"/>
      <c r="E80" s="69"/>
      <c r="F80" s="98"/>
      <c r="G80" s="326" t="str">
        <f t="shared" si="1"/>
        <v/>
      </c>
    </row>
    <row r="81" spans="1:7" s="60" customFormat="1" x14ac:dyDescent="0.25">
      <c r="A81" s="74"/>
      <c r="B81" s="84"/>
      <c r="C81" s="81" t="s">
        <v>479</v>
      </c>
      <c r="D81" s="83" t="s">
        <v>28</v>
      </c>
      <c r="E81" s="83">
        <f>E79</f>
        <v>3</v>
      </c>
      <c r="F81" s="70"/>
      <c r="G81" s="326" t="s">
        <v>82</v>
      </c>
    </row>
    <row r="82" spans="1:7" s="60" customFormat="1" x14ac:dyDescent="0.25">
      <c r="A82" s="74"/>
      <c r="B82" s="84"/>
      <c r="C82" s="81"/>
      <c r="D82" s="83"/>
      <c r="E82" s="83"/>
      <c r="F82" s="58"/>
      <c r="G82" s="326" t="str">
        <f t="shared" si="1"/>
        <v/>
      </c>
    </row>
    <row r="83" spans="1:7" s="60" customFormat="1" x14ac:dyDescent="0.25">
      <c r="A83" s="74"/>
      <c r="B83" s="84"/>
      <c r="C83" s="81" t="s">
        <v>480</v>
      </c>
      <c r="D83" s="83" t="s">
        <v>28</v>
      </c>
      <c r="E83" s="83">
        <f>E81</f>
        <v>3</v>
      </c>
      <c r="F83" s="70"/>
      <c r="G83" s="326" t="s">
        <v>82</v>
      </c>
    </row>
    <row r="84" spans="1:7" s="60" customFormat="1" x14ac:dyDescent="0.25">
      <c r="A84" s="74"/>
      <c r="B84" s="84"/>
      <c r="C84" s="81"/>
      <c r="D84" s="69"/>
      <c r="E84" s="69"/>
      <c r="F84" s="98"/>
      <c r="G84" s="326" t="str">
        <f t="shared" si="1"/>
        <v/>
      </c>
    </row>
    <row r="85" spans="1:7" s="60" customFormat="1" x14ac:dyDescent="0.25">
      <c r="A85" s="74"/>
      <c r="B85" s="84"/>
      <c r="C85" s="81" t="s">
        <v>481</v>
      </c>
      <c r="D85" s="83" t="s">
        <v>28</v>
      </c>
      <c r="E85" s="83">
        <f>E83</f>
        <v>3</v>
      </c>
      <c r="F85" s="70"/>
      <c r="G85" s="326" t="s">
        <v>82</v>
      </c>
    </row>
    <row r="86" spans="1:7" s="60" customFormat="1" x14ac:dyDescent="0.25">
      <c r="A86" s="74"/>
      <c r="B86" s="84"/>
      <c r="C86" s="81"/>
      <c r="D86" s="83"/>
      <c r="E86" s="83"/>
      <c r="F86" s="58"/>
      <c r="G86" s="326" t="str">
        <f t="shared" si="1"/>
        <v/>
      </c>
    </row>
    <row r="87" spans="1:7" s="60" customFormat="1" ht="28.5" x14ac:dyDescent="0.25">
      <c r="A87" s="74" t="s">
        <v>484</v>
      </c>
      <c r="B87" s="74" t="s">
        <v>65</v>
      </c>
      <c r="C87" s="99" t="s">
        <v>66</v>
      </c>
      <c r="D87" s="83" t="s">
        <v>67</v>
      </c>
      <c r="E87" s="83">
        <f>E85</f>
        <v>3</v>
      </c>
      <c r="F87" s="58"/>
      <c r="G87" s="326" t="str">
        <f t="shared" si="1"/>
        <v/>
      </c>
    </row>
    <row r="88" spans="1:7" s="60" customFormat="1" x14ac:dyDescent="0.25">
      <c r="A88" s="74"/>
      <c r="B88" s="84"/>
      <c r="C88" s="81"/>
      <c r="D88" s="69"/>
      <c r="E88" s="69"/>
      <c r="F88" s="98"/>
      <c r="G88" s="326" t="str">
        <f t="shared" si="1"/>
        <v/>
      </c>
    </row>
    <row r="89" spans="1:7" s="60" customFormat="1" x14ac:dyDescent="0.25">
      <c r="A89" s="74" t="s">
        <v>485</v>
      </c>
      <c r="B89" s="74" t="s">
        <v>68</v>
      </c>
      <c r="C89" s="81" t="s">
        <v>69</v>
      </c>
      <c r="D89" s="69"/>
      <c r="E89" s="69"/>
      <c r="F89" s="98"/>
      <c r="G89" s="326" t="str">
        <f t="shared" si="1"/>
        <v/>
      </c>
    </row>
    <row r="90" spans="1:7" s="60" customFormat="1" x14ac:dyDescent="0.25">
      <c r="A90" s="74"/>
      <c r="B90" s="84"/>
      <c r="C90" s="81" t="s">
        <v>70</v>
      </c>
      <c r="D90" s="83" t="s">
        <v>28</v>
      </c>
      <c r="E90" s="83">
        <f>E87</f>
        <v>3</v>
      </c>
      <c r="F90" s="58"/>
      <c r="G90" s="326" t="str">
        <f t="shared" si="1"/>
        <v/>
      </c>
    </row>
    <row r="91" spans="1:7" s="60" customFormat="1" x14ac:dyDescent="0.25">
      <c r="A91" s="74"/>
      <c r="B91" s="84"/>
      <c r="C91" s="81"/>
      <c r="D91" s="69"/>
      <c r="E91" s="69"/>
      <c r="F91" s="98"/>
      <c r="G91" s="326" t="str">
        <f t="shared" si="1"/>
        <v/>
      </c>
    </row>
    <row r="92" spans="1:7" s="60" customFormat="1" x14ac:dyDescent="0.25">
      <c r="A92" s="74" t="s">
        <v>486</v>
      </c>
      <c r="B92" s="74" t="s">
        <v>71</v>
      </c>
      <c r="C92" s="81" t="s">
        <v>72</v>
      </c>
      <c r="D92" s="83" t="s">
        <v>28</v>
      </c>
      <c r="E92" s="83">
        <f>E90</f>
        <v>3</v>
      </c>
      <c r="F92" s="58"/>
      <c r="G92" s="326" t="str">
        <f t="shared" si="1"/>
        <v/>
      </c>
    </row>
    <row r="93" spans="1:7" s="60" customFormat="1" x14ac:dyDescent="0.25">
      <c r="A93" s="74"/>
      <c r="B93" s="74"/>
      <c r="C93" s="81"/>
      <c r="D93" s="83"/>
      <c r="E93" s="83"/>
      <c r="F93" s="58"/>
      <c r="G93" s="326" t="str">
        <f t="shared" si="1"/>
        <v/>
      </c>
    </row>
    <row r="94" spans="1:7" s="60" customFormat="1" ht="12.75" customHeight="1" x14ac:dyDescent="0.25">
      <c r="A94" s="68">
        <v>1.5</v>
      </c>
      <c r="B94" s="74">
        <v>8.5</v>
      </c>
      <c r="C94" s="75" t="s">
        <v>73</v>
      </c>
      <c r="D94" s="69"/>
      <c r="E94" s="69"/>
      <c r="F94" s="98"/>
      <c r="G94" s="326" t="str">
        <f t="shared" ref="G94:G102" si="2">IF(OR(AND(E94="Prov",F94="Sum"),(F94="PC Sum")),". . . . . . . . .00",IF(ISERR(E94*F94),"",IF(E94*F94=0,"",ROUND(E94*F94,2))))</f>
        <v/>
      </c>
    </row>
    <row r="95" spans="1:7" s="60" customFormat="1" ht="12.75" customHeight="1" x14ac:dyDescent="0.25">
      <c r="A95" s="74"/>
      <c r="B95" s="74"/>
      <c r="C95" s="100" t="s">
        <v>74</v>
      </c>
      <c r="D95" s="74"/>
      <c r="E95" s="86"/>
      <c r="F95" s="98"/>
      <c r="G95" s="326" t="str">
        <f t="shared" si="2"/>
        <v/>
      </c>
    </row>
    <row r="96" spans="1:7" s="60" customFormat="1" ht="12.75" customHeight="1" x14ac:dyDescent="0.25">
      <c r="A96" s="74"/>
      <c r="B96" s="84"/>
      <c r="C96" s="81"/>
      <c r="D96" s="83"/>
      <c r="E96" s="83"/>
      <c r="F96" s="98"/>
      <c r="G96" s="326" t="str">
        <f t="shared" si="2"/>
        <v/>
      </c>
    </row>
    <row r="97" spans="1:7" s="60" customFormat="1" ht="12.75" customHeight="1" x14ac:dyDescent="0.25">
      <c r="A97" s="74"/>
      <c r="B97" s="84"/>
      <c r="C97" s="81" t="s">
        <v>487</v>
      </c>
      <c r="D97" s="83" t="s">
        <v>75</v>
      </c>
      <c r="E97" s="83">
        <v>1</v>
      </c>
      <c r="F97" s="98"/>
      <c r="G97" s="326" t="s">
        <v>82</v>
      </c>
    </row>
    <row r="98" spans="1:7" s="60" customFormat="1" ht="12.75" customHeight="1" x14ac:dyDescent="0.25">
      <c r="A98" s="74"/>
      <c r="B98" s="84"/>
      <c r="C98" s="81"/>
      <c r="D98" s="83"/>
      <c r="E98" s="83"/>
      <c r="F98" s="98"/>
      <c r="G98" s="326" t="str">
        <f t="shared" si="2"/>
        <v/>
      </c>
    </row>
    <row r="99" spans="1:7" s="60" customFormat="1" ht="12.75" customHeight="1" x14ac:dyDescent="0.25">
      <c r="A99" s="74"/>
      <c r="B99" s="74" t="s">
        <v>76</v>
      </c>
      <c r="C99" s="81" t="s">
        <v>488</v>
      </c>
      <c r="D99" s="101" t="s">
        <v>77</v>
      </c>
      <c r="E99" s="102">
        <f>F97</f>
        <v>0</v>
      </c>
      <c r="F99" s="98"/>
      <c r="G99" s="326" t="s">
        <v>82</v>
      </c>
    </row>
    <row r="100" spans="1:7" s="60" customFormat="1" ht="12.75" customHeight="1" x14ac:dyDescent="0.25">
      <c r="A100" s="74"/>
      <c r="B100" s="74"/>
      <c r="C100" s="81"/>
      <c r="D100" s="101"/>
      <c r="E100" s="102"/>
      <c r="F100" s="98"/>
      <c r="G100" s="326"/>
    </row>
    <row r="101" spans="1:7" s="60" customFormat="1" ht="29.45" customHeight="1" x14ac:dyDescent="0.25">
      <c r="A101" s="74"/>
      <c r="B101" s="84"/>
      <c r="C101" s="99" t="s">
        <v>677</v>
      </c>
      <c r="D101" s="83" t="s">
        <v>75</v>
      </c>
      <c r="E101" s="83">
        <v>1</v>
      </c>
      <c r="F101" s="98"/>
      <c r="G101" s="326" t="str">
        <f t="shared" ref="G101" si="3">IF(OR(AND(E101="Prov",F101="Sum"),(F101="PC Sum")),". . . . . . . . .00",IF(ISERR(E101*F101),"",IF(E101*F101=0,"",ROUND(E101*F101,2))))</f>
        <v/>
      </c>
    </row>
    <row r="102" spans="1:7" s="60" customFormat="1" ht="12.75" customHeight="1" x14ac:dyDescent="0.25">
      <c r="A102" s="74"/>
      <c r="B102" s="84"/>
      <c r="C102" s="81"/>
      <c r="D102" s="83"/>
      <c r="E102" s="83"/>
      <c r="F102" s="98"/>
      <c r="G102" s="326" t="str">
        <f t="shared" si="2"/>
        <v/>
      </c>
    </row>
    <row r="103" spans="1:7" s="60" customFormat="1" ht="12.75" customHeight="1" x14ac:dyDescent="0.25">
      <c r="A103" s="68">
        <v>1.6</v>
      </c>
      <c r="B103" s="74">
        <v>8.5</v>
      </c>
      <c r="C103" s="75" t="s">
        <v>438</v>
      </c>
      <c r="D103" s="69"/>
      <c r="E103" s="69"/>
      <c r="F103" s="98"/>
      <c r="G103" s="326" t="str">
        <f t="shared" si="1"/>
        <v/>
      </c>
    </row>
    <row r="104" spans="1:7" s="60" customFormat="1" ht="12.75" customHeight="1" x14ac:dyDescent="0.25">
      <c r="A104" s="74"/>
      <c r="B104" s="84"/>
      <c r="C104" s="81"/>
      <c r="D104" s="83"/>
      <c r="E104" s="83"/>
      <c r="F104" s="98"/>
      <c r="G104" s="326" t="str">
        <f t="shared" si="1"/>
        <v/>
      </c>
    </row>
    <row r="105" spans="1:7" s="60" customFormat="1" ht="57" x14ac:dyDescent="0.25">
      <c r="A105" s="74"/>
      <c r="B105" s="84"/>
      <c r="C105" s="99" t="s">
        <v>439</v>
      </c>
      <c r="D105" s="83" t="s">
        <v>28</v>
      </c>
      <c r="E105" s="83">
        <v>1</v>
      </c>
      <c r="F105" s="98"/>
      <c r="G105" s="326" t="str">
        <f t="shared" si="1"/>
        <v/>
      </c>
    </row>
    <row r="106" spans="1:7" s="60" customFormat="1" x14ac:dyDescent="0.25">
      <c r="A106" s="74"/>
      <c r="B106" s="84"/>
      <c r="C106" s="99"/>
      <c r="D106" s="83"/>
      <c r="E106" s="83"/>
      <c r="F106" s="98"/>
      <c r="G106" s="326"/>
    </row>
    <row r="107" spans="1:7" s="60" customFormat="1" ht="48.6" customHeight="1" x14ac:dyDescent="0.25">
      <c r="A107" s="74"/>
      <c r="B107" s="84"/>
      <c r="C107" s="99" t="s">
        <v>440</v>
      </c>
      <c r="D107" s="83" t="s">
        <v>441</v>
      </c>
      <c r="E107" s="83">
        <f>E90</f>
        <v>3</v>
      </c>
      <c r="F107" s="98"/>
      <c r="G107" s="326" t="str">
        <f t="shared" si="1"/>
        <v/>
      </c>
    </row>
    <row r="108" spans="1:7" s="60" customFormat="1" ht="15.6" customHeight="1" x14ac:dyDescent="0.25">
      <c r="A108" s="74"/>
      <c r="B108" s="84"/>
      <c r="C108" s="99"/>
      <c r="D108" s="83"/>
      <c r="E108" s="83"/>
      <c r="F108" s="98"/>
      <c r="G108" s="326"/>
    </row>
    <row r="109" spans="1:7" s="60" customFormat="1" ht="74.099999999999994" customHeight="1" x14ac:dyDescent="0.25">
      <c r="A109" s="74"/>
      <c r="B109" s="74" t="s">
        <v>76</v>
      </c>
      <c r="C109" s="99" t="s">
        <v>442</v>
      </c>
      <c r="D109" s="83" t="s">
        <v>28</v>
      </c>
      <c r="E109" s="83">
        <f>E107</f>
        <v>3</v>
      </c>
      <c r="F109" s="98"/>
      <c r="G109" s="326" t="str">
        <f t="shared" ref="G109" si="4">IF(OR(AND(E109="Prov",F109="Sum"),(F109="PC Sum")),". . . . . . . . .00",IF(ISERR(E109*F109),"",IF(E109*F109=0,"",ROUND(E109*F109,2))))</f>
        <v/>
      </c>
    </row>
    <row r="110" spans="1:7" s="60" customFormat="1" ht="12.75" customHeight="1" x14ac:dyDescent="0.25">
      <c r="A110" s="74"/>
      <c r="B110" s="74"/>
      <c r="C110" s="81"/>
      <c r="D110" s="101"/>
      <c r="E110" s="102"/>
      <c r="F110" s="98"/>
      <c r="G110" s="326"/>
    </row>
    <row r="111" spans="1:7" s="60" customFormat="1" ht="12.75" customHeight="1" x14ac:dyDescent="0.25">
      <c r="A111" s="68">
        <v>1.7</v>
      </c>
      <c r="B111" s="84"/>
      <c r="C111" s="75" t="s">
        <v>78</v>
      </c>
      <c r="D111" s="83"/>
      <c r="E111" s="83"/>
      <c r="F111" s="98"/>
      <c r="G111" s="103"/>
    </row>
    <row r="112" spans="1:7" s="60" customFormat="1" ht="12.75" customHeight="1" x14ac:dyDescent="0.25">
      <c r="A112" s="74"/>
      <c r="B112" s="84"/>
      <c r="C112" s="81"/>
      <c r="D112" s="83"/>
      <c r="E112" s="83"/>
      <c r="F112" s="98"/>
      <c r="G112" s="103"/>
    </row>
    <row r="113" spans="1:7" s="60" customFormat="1" ht="18.95" customHeight="1" x14ac:dyDescent="0.25">
      <c r="A113" s="74"/>
      <c r="B113" s="84"/>
      <c r="C113" s="104" t="s">
        <v>79</v>
      </c>
      <c r="D113" s="105"/>
      <c r="E113" s="83"/>
      <c r="F113" s="98"/>
      <c r="G113" s="103"/>
    </row>
    <row r="114" spans="1:7" s="60" customFormat="1" ht="12.75" customHeight="1" x14ac:dyDescent="0.25">
      <c r="A114" s="74"/>
      <c r="B114" s="84"/>
      <c r="C114" s="106"/>
      <c r="D114" s="105"/>
      <c r="E114" s="83"/>
      <c r="F114" s="98"/>
      <c r="G114" s="103"/>
    </row>
    <row r="115" spans="1:7" s="60" customFormat="1" x14ac:dyDescent="0.25">
      <c r="A115" s="74"/>
      <c r="B115" s="84"/>
      <c r="C115" s="106" t="s">
        <v>80</v>
      </c>
      <c r="D115" s="105" t="s">
        <v>81</v>
      </c>
      <c r="E115" s="83"/>
      <c r="F115" s="98"/>
      <c r="G115" s="103" t="s">
        <v>82</v>
      </c>
    </row>
    <row r="116" spans="1:7" s="60" customFormat="1" x14ac:dyDescent="0.25">
      <c r="A116" s="74"/>
      <c r="B116" s="84"/>
      <c r="C116" s="106"/>
      <c r="D116" s="105"/>
      <c r="E116" s="83"/>
      <c r="F116" s="98"/>
      <c r="G116" s="103"/>
    </row>
    <row r="117" spans="1:7" s="60" customFormat="1" x14ac:dyDescent="0.25">
      <c r="A117" s="74"/>
      <c r="B117" s="84"/>
      <c r="C117" s="106" t="s">
        <v>83</v>
      </c>
      <c r="D117" s="105" t="s">
        <v>81</v>
      </c>
      <c r="E117" s="83"/>
      <c r="F117" s="98"/>
      <c r="G117" s="103" t="s">
        <v>82</v>
      </c>
    </row>
    <row r="118" spans="1:7" s="60" customFormat="1" x14ac:dyDescent="0.25">
      <c r="A118" s="74"/>
      <c r="B118" s="84"/>
      <c r="C118" s="106"/>
      <c r="D118" s="105"/>
      <c r="E118" s="83"/>
      <c r="F118" s="98"/>
      <c r="G118" s="103"/>
    </row>
    <row r="119" spans="1:7" s="60" customFormat="1" x14ac:dyDescent="0.25">
      <c r="A119" s="74"/>
      <c r="B119" s="84"/>
      <c r="C119" s="106" t="s">
        <v>84</v>
      </c>
      <c r="D119" s="105" t="s">
        <v>81</v>
      </c>
      <c r="E119" s="83"/>
      <c r="F119" s="98"/>
      <c r="G119" s="103" t="s">
        <v>82</v>
      </c>
    </row>
    <row r="120" spans="1:7" s="60" customFormat="1" x14ac:dyDescent="0.25">
      <c r="A120" s="74"/>
      <c r="B120" s="84"/>
      <c r="C120" s="106"/>
      <c r="D120" s="105"/>
      <c r="E120" s="83"/>
      <c r="F120" s="98"/>
      <c r="G120" s="103"/>
    </row>
    <row r="121" spans="1:7" s="60" customFormat="1" ht="15" x14ac:dyDescent="0.25">
      <c r="A121" s="74"/>
      <c r="B121" s="84"/>
      <c r="C121" s="104" t="s">
        <v>85</v>
      </c>
      <c r="D121" s="105" t="s">
        <v>81</v>
      </c>
      <c r="E121" s="83"/>
      <c r="F121" s="98"/>
      <c r="G121" s="103" t="s">
        <v>82</v>
      </c>
    </row>
    <row r="122" spans="1:7" s="60" customFormat="1" x14ac:dyDescent="0.25">
      <c r="A122" s="74"/>
      <c r="B122" s="84"/>
      <c r="C122" s="106"/>
      <c r="D122" s="105"/>
      <c r="E122" s="83"/>
      <c r="F122" s="98"/>
      <c r="G122" s="103"/>
    </row>
    <row r="123" spans="1:7" s="60" customFormat="1" ht="15" x14ac:dyDescent="0.25">
      <c r="A123" s="74"/>
      <c r="B123" s="84"/>
      <c r="C123" s="104" t="s">
        <v>86</v>
      </c>
      <c r="D123" s="105"/>
      <c r="E123" s="83"/>
      <c r="F123" s="98"/>
      <c r="G123" s="103"/>
    </row>
    <row r="124" spans="1:7" s="60" customFormat="1" x14ac:dyDescent="0.25">
      <c r="A124" s="74"/>
      <c r="B124" s="84"/>
      <c r="C124" s="106"/>
      <c r="D124" s="105"/>
      <c r="E124" s="83"/>
      <c r="F124" s="98"/>
      <c r="G124" s="103"/>
    </row>
    <row r="125" spans="1:7" s="60" customFormat="1" x14ac:dyDescent="0.25">
      <c r="A125" s="74"/>
      <c r="B125" s="84"/>
      <c r="C125" s="106" t="s">
        <v>87</v>
      </c>
      <c r="D125" s="105" t="s">
        <v>81</v>
      </c>
      <c r="E125" s="83"/>
      <c r="F125" s="98"/>
      <c r="G125" s="103" t="s">
        <v>82</v>
      </c>
    </row>
    <row r="126" spans="1:7" s="60" customFormat="1" x14ac:dyDescent="0.25">
      <c r="A126" s="74"/>
      <c r="B126" s="84"/>
      <c r="C126" s="106"/>
      <c r="D126" s="105"/>
      <c r="E126" s="83"/>
      <c r="F126" s="98"/>
      <c r="G126" s="103"/>
    </row>
    <row r="127" spans="1:7" s="60" customFormat="1" x14ac:dyDescent="0.25">
      <c r="A127" s="74"/>
      <c r="B127" s="84"/>
      <c r="C127" s="106"/>
      <c r="D127" s="105"/>
      <c r="E127" s="83"/>
      <c r="F127" s="98"/>
      <c r="G127" s="103"/>
    </row>
    <row r="128" spans="1:7" s="60" customFormat="1" ht="6" customHeight="1" x14ac:dyDescent="0.25">
      <c r="A128" s="84"/>
      <c r="B128" s="74"/>
      <c r="C128" s="81"/>
      <c r="D128" s="101"/>
      <c r="E128" s="102"/>
      <c r="F128" s="98"/>
      <c r="G128" s="107"/>
    </row>
    <row r="129" spans="1:8" s="60" customFormat="1" x14ac:dyDescent="0.25">
      <c r="A129" s="344" t="s">
        <v>63</v>
      </c>
      <c r="B129" s="345"/>
      <c r="C129" s="345"/>
      <c r="D129" s="345"/>
      <c r="E129" s="345"/>
      <c r="F129" s="346"/>
      <c r="G129" s="364"/>
    </row>
    <row r="130" spans="1:8" s="60" customFormat="1" x14ac:dyDescent="0.25">
      <c r="A130" s="347"/>
      <c r="B130" s="348"/>
      <c r="C130" s="348"/>
      <c r="D130" s="348"/>
      <c r="E130" s="348"/>
      <c r="F130" s="349"/>
      <c r="G130" s="365"/>
    </row>
    <row r="131" spans="1:8" s="60" customFormat="1" ht="15" x14ac:dyDescent="0.25">
      <c r="A131" s="88"/>
      <c r="B131" s="88"/>
      <c r="C131" s="88"/>
      <c r="D131" s="88"/>
      <c r="E131" s="88"/>
      <c r="F131" s="58"/>
      <c r="G131" s="59"/>
    </row>
    <row r="132" spans="1:8" s="60" customFormat="1" ht="15" x14ac:dyDescent="0.25">
      <c r="A132" s="88"/>
      <c r="B132" s="88"/>
      <c r="C132" s="88"/>
      <c r="D132" s="88"/>
      <c r="E132" s="88"/>
      <c r="F132" s="58"/>
      <c r="G132" s="59"/>
    </row>
    <row r="133" spans="1:8" s="60" customFormat="1" ht="15" x14ac:dyDescent="0.25">
      <c r="A133" s="62" t="str">
        <f>A2</f>
        <v xml:space="preserve">REPTILE PARK - REPAIR AND RENOVATIONS </v>
      </c>
      <c r="B133" s="62"/>
      <c r="C133" s="56"/>
      <c r="D133" s="56"/>
      <c r="E133" s="57"/>
      <c r="F133" s="354"/>
      <c r="G133" s="354"/>
    </row>
    <row r="134" spans="1:8" s="60" customFormat="1" ht="15" x14ac:dyDescent="0.25">
      <c r="A134" s="92" t="str">
        <f>A3</f>
        <v>SCHEDULE 1 : PRELIMINARY AND GENERAL</v>
      </c>
      <c r="B134" s="62"/>
      <c r="C134" s="56"/>
      <c r="D134" s="56"/>
      <c r="E134" s="57"/>
      <c r="F134" s="355"/>
      <c r="G134" s="355"/>
    </row>
    <row r="135" spans="1:8" ht="15" x14ac:dyDescent="0.25">
      <c r="A135" s="93" t="s">
        <v>15</v>
      </c>
      <c r="B135" s="94" t="s">
        <v>16</v>
      </c>
      <c r="C135" s="356" t="s">
        <v>2</v>
      </c>
      <c r="D135" s="358" t="s">
        <v>17</v>
      </c>
      <c r="E135" s="358" t="s">
        <v>90</v>
      </c>
      <c r="F135" s="360" t="s">
        <v>18</v>
      </c>
      <c r="G135" s="362" t="s">
        <v>3</v>
      </c>
    </row>
    <row r="136" spans="1:8" ht="15" x14ac:dyDescent="0.25">
      <c r="A136" s="95" t="s">
        <v>19</v>
      </c>
      <c r="B136" s="96" t="s">
        <v>20</v>
      </c>
      <c r="C136" s="357"/>
      <c r="D136" s="359"/>
      <c r="E136" s="359"/>
      <c r="F136" s="361"/>
      <c r="G136" s="363"/>
    </row>
    <row r="137" spans="1:8" x14ac:dyDescent="0.25">
      <c r="A137" s="344" t="s">
        <v>64</v>
      </c>
      <c r="B137" s="345"/>
      <c r="C137" s="345"/>
      <c r="D137" s="345"/>
      <c r="E137" s="345"/>
      <c r="F137" s="346"/>
      <c r="G137" s="350"/>
    </row>
    <row r="138" spans="1:8" x14ac:dyDescent="0.25">
      <c r="A138" s="347"/>
      <c r="B138" s="348"/>
      <c r="C138" s="348"/>
      <c r="D138" s="348"/>
      <c r="E138" s="348"/>
      <c r="F138" s="349"/>
      <c r="G138" s="351"/>
    </row>
    <row r="139" spans="1:8" s="112" customFormat="1" x14ac:dyDescent="0.25">
      <c r="A139" s="108"/>
      <c r="B139" s="108"/>
      <c r="C139" s="108"/>
      <c r="D139" s="108"/>
      <c r="E139" s="108"/>
      <c r="F139" s="109"/>
      <c r="G139" s="110"/>
      <c r="H139" s="111"/>
    </row>
    <row r="140" spans="1:8" s="60" customFormat="1" x14ac:dyDescent="0.25">
      <c r="A140" s="74"/>
      <c r="B140" s="84"/>
      <c r="C140" s="106" t="s">
        <v>88</v>
      </c>
      <c r="D140" s="105" t="s">
        <v>81</v>
      </c>
      <c r="E140" s="83"/>
      <c r="F140" s="98"/>
      <c r="G140" s="103" t="s">
        <v>82</v>
      </c>
    </row>
    <row r="141" spans="1:8" s="60" customFormat="1" x14ac:dyDescent="0.25">
      <c r="A141" s="74"/>
      <c r="B141" s="84"/>
      <c r="C141" s="106"/>
      <c r="D141" s="105"/>
      <c r="E141" s="83"/>
      <c r="F141" s="98"/>
      <c r="G141" s="103"/>
    </row>
    <row r="142" spans="1:8" s="321" customFormat="1" ht="15" x14ac:dyDescent="0.25">
      <c r="A142" s="318"/>
      <c r="B142" s="319"/>
      <c r="C142" s="104" t="s">
        <v>89</v>
      </c>
      <c r="D142" s="105" t="s">
        <v>81</v>
      </c>
      <c r="E142" s="320"/>
      <c r="F142" s="98"/>
      <c r="G142" s="103" t="s">
        <v>82</v>
      </c>
    </row>
    <row r="143" spans="1:8" s="321" customFormat="1" x14ac:dyDescent="0.25">
      <c r="A143" s="318"/>
      <c r="B143" s="319"/>
      <c r="C143" s="106"/>
      <c r="D143" s="105"/>
      <c r="E143" s="320"/>
      <c r="F143" s="98"/>
      <c r="G143" s="103"/>
    </row>
    <row r="144" spans="1:8" s="321" customFormat="1" ht="15" x14ac:dyDescent="0.25">
      <c r="A144" s="318"/>
      <c r="B144" s="319"/>
      <c r="C144" s="104" t="s">
        <v>489</v>
      </c>
      <c r="D144" s="105" t="s">
        <v>81</v>
      </c>
      <c r="E144" s="320"/>
      <c r="F144" s="98"/>
      <c r="G144" s="103" t="s">
        <v>82</v>
      </c>
    </row>
    <row r="145" spans="1:8" ht="12.75" customHeight="1" x14ac:dyDescent="0.25">
      <c r="A145" s="74"/>
      <c r="B145" s="84"/>
      <c r="C145" s="106"/>
      <c r="D145" s="105"/>
      <c r="E145" s="83"/>
      <c r="F145" s="98"/>
      <c r="G145" s="113"/>
    </row>
    <row r="146" spans="1:8" s="112" customFormat="1" x14ac:dyDescent="0.25">
      <c r="A146" s="114"/>
      <c r="B146" s="108"/>
      <c r="C146" s="108"/>
      <c r="D146" s="114"/>
      <c r="E146" s="114"/>
      <c r="F146" s="115"/>
      <c r="G146" s="116"/>
      <c r="H146" s="111"/>
    </row>
    <row r="147" spans="1:8" s="112" customFormat="1" x14ac:dyDescent="0.25">
      <c r="A147" s="114"/>
      <c r="B147" s="108"/>
      <c r="C147" s="108"/>
      <c r="D147" s="114"/>
      <c r="E147" s="114"/>
      <c r="F147" s="115"/>
      <c r="G147" s="116"/>
      <c r="H147" s="111"/>
    </row>
    <row r="148" spans="1:8" s="112" customFormat="1" x14ac:dyDescent="0.25">
      <c r="A148" s="114"/>
      <c r="B148" s="108"/>
      <c r="C148" s="108"/>
      <c r="D148" s="114"/>
      <c r="E148" s="114"/>
      <c r="F148" s="115"/>
      <c r="G148" s="116"/>
      <c r="H148" s="111"/>
    </row>
    <row r="149" spans="1:8" s="112" customFormat="1" x14ac:dyDescent="0.25">
      <c r="A149" s="114"/>
      <c r="B149" s="108"/>
      <c r="C149" s="108"/>
      <c r="D149" s="114"/>
      <c r="E149" s="114"/>
      <c r="F149" s="115"/>
      <c r="G149" s="116"/>
      <c r="H149" s="111"/>
    </row>
    <row r="150" spans="1:8" s="112" customFormat="1" x14ac:dyDescent="0.25">
      <c r="A150" s="114"/>
      <c r="B150" s="108"/>
      <c r="C150" s="108"/>
      <c r="D150" s="114"/>
      <c r="E150" s="114"/>
      <c r="F150" s="115"/>
      <c r="G150" s="116"/>
      <c r="H150" s="111"/>
    </row>
    <row r="151" spans="1:8" s="112" customFormat="1" x14ac:dyDescent="0.25">
      <c r="A151" s="114"/>
      <c r="B151" s="108"/>
      <c r="C151" s="108"/>
      <c r="D151" s="114"/>
      <c r="E151" s="114"/>
      <c r="F151" s="115"/>
      <c r="G151" s="116"/>
      <c r="H151" s="111"/>
    </row>
    <row r="152" spans="1:8" s="112" customFormat="1" x14ac:dyDescent="0.25">
      <c r="A152" s="114"/>
      <c r="B152" s="108"/>
      <c r="C152" s="108"/>
      <c r="D152" s="114"/>
      <c r="E152" s="114"/>
      <c r="F152" s="115"/>
      <c r="G152" s="116"/>
      <c r="H152" s="111"/>
    </row>
    <row r="153" spans="1:8" s="112" customFormat="1" x14ac:dyDescent="0.25">
      <c r="A153" s="114"/>
      <c r="B153" s="108"/>
      <c r="C153" s="108"/>
      <c r="D153" s="114"/>
      <c r="E153" s="114"/>
      <c r="F153" s="115"/>
      <c r="G153" s="116"/>
      <c r="H153" s="111"/>
    </row>
    <row r="154" spans="1:8" s="112" customFormat="1" x14ac:dyDescent="0.25">
      <c r="A154" s="114"/>
      <c r="B154" s="108"/>
      <c r="C154" s="108"/>
      <c r="D154" s="114"/>
      <c r="E154" s="114"/>
      <c r="F154" s="115"/>
      <c r="G154" s="116"/>
      <c r="H154" s="111"/>
    </row>
    <row r="155" spans="1:8" s="112" customFormat="1" x14ac:dyDescent="0.25">
      <c r="A155" s="114"/>
      <c r="B155" s="108"/>
      <c r="C155" s="108"/>
      <c r="D155" s="114"/>
      <c r="E155" s="114"/>
      <c r="F155" s="115"/>
      <c r="G155" s="116"/>
      <c r="H155" s="111"/>
    </row>
    <row r="156" spans="1:8" s="112" customFormat="1" x14ac:dyDescent="0.25">
      <c r="A156" s="114"/>
      <c r="B156" s="108"/>
      <c r="C156" s="108"/>
      <c r="D156" s="114"/>
      <c r="E156" s="114"/>
      <c r="F156" s="115"/>
      <c r="G156" s="116"/>
      <c r="H156" s="111"/>
    </row>
    <row r="157" spans="1:8" s="112" customFormat="1" x14ac:dyDescent="0.25">
      <c r="A157" s="114"/>
      <c r="B157" s="108"/>
      <c r="C157" s="108"/>
      <c r="D157" s="114"/>
      <c r="E157" s="114"/>
      <c r="F157" s="115"/>
      <c r="G157" s="116"/>
      <c r="H157" s="111"/>
    </row>
    <row r="158" spans="1:8" s="112" customFormat="1" x14ac:dyDescent="0.25">
      <c r="A158" s="114"/>
      <c r="B158" s="108"/>
      <c r="C158" s="108"/>
      <c r="D158" s="114"/>
      <c r="E158" s="114"/>
      <c r="F158" s="115"/>
      <c r="G158" s="116"/>
      <c r="H158" s="111"/>
    </row>
    <row r="159" spans="1:8" s="112" customFormat="1" x14ac:dyDescent="0.25">
      <c r="A159" s="114"/>
      <c r="B159" s="108"/>
      <c r="C159" s="108"/>
      <c r="D159" s="114"/>
      <c r="E159" s="114"/>
      <c r="F159" s="115"/>
      <c r="G159" s="116"/>
      <c r="H159" s="111"/>
    </row>
    <row r="160" spans="1:8" s="112" customFormat="1" x14ac:dyDescent="0.25">
      <c r="A160" s="114"/>
      <c r="B160" s="108"/>
      <c r="C160" s="108"/>
      <c r="D160" s="114"/>
      <c r="E160" s="114"/>
      <c r="F160" s="115"/>
      <c r="G160" s="116"/>
      <c r="H160" s="111"/>
    </row>
    <row r="161" spans="1:8" s="112" customFormat="1" x14ac:dyDescent="0.25">
      <c r="A161" s="114"/>
      <c r="B161" s="108"/>
      <c r="C161" s="108"/>
      <c r="D161" s="114"/>
      <c r="E161" s="114"/>
      <c r="F161" s="115"/>
      <c r="G161" s="116"/>
      <c r="H161" s="111"/>
    </row>
    <row r="162" spans="1:8" s="112" customFormat="1" x14ac:dyDescent="0.25">
      <c r="A162" s="114"/>
      <c r="B162" s="108"/>
      <c r="C162" s="108"/>
      <c r="D162" s="114"/>
      <c r="E162" s="114"/>
      <c r="F162" s="115"/>
      <c r="G162" s="116"/>
      <c r="H162" s="111"/>
    </row>
    <row r="163" spans="1:8" s="112" customFormat="1" x14ac:dyDescent="0.25">
      <c r="A163" s="114"/>
      <c r="B163" s="108"/>
      <c r="C163" s="108"/>
      <c r="D163" s="114"/>
      <c r="E163" s="114"/>
      <c r="F163" s="115"/>
      <c r="G163" s="116"/>
      <c r="H163" s="111"/>
    </row>
    <row r="164" spans="1:8" s="112" customFormat="1" x14ac:dyDescent="0.25">
      <c r="A164" s="114"/>
      <c r="B164" s="108"/>
      <c r="C164" s="108"/>
      <c r="D164" s="114"/>
      <c r="E164" s="114"/>
      <c r="F164" s="115"/>
      <c r="G164" s="116"/>
      <c r="H164" s="111"/>
    </row>
    <row r="165" spans="1:8" s="112" customFormat="1" x14ac:dyDescent="0.25">
      <c r="A165" s="114"/>
      <c r="B165" s="108"/>
      <c r="C165" s="108"/>
      <c r="D165" s="114"/>
      <c r="E165" s="114"/>
      <c r="F165" s="115"/>
      <c r="G165" s="116"/>
      <c r="H165" s="111"/>
    </row>
    <row r="166" spans="1:8" s="112" customFormat="1" x14ac:dyDescent="0.25">
      <c r="A166" s="114"/>
      <c r="B166" s="108"/>
      <c r="C166" s="108"/>
      <c r="D166" s="114"/>
      <c r="E166" s="114"/>
      <c r="F166" s="115"/>
      <c r="G166" s="116"/>
      <c r="H166" s="111"/>
    </row>
    <row r="167" spans="1:8" s="112" customFormat="1" x14ac:dyDescent="0.25">
      <c r="A167" s="114"/>
      <c r="B167" s="108"/>
      <c r="C167" s="108"/>
      <c r="D167" s="114"/>
      <c r="E167" s="114"/>
      <c r="F167" s="115"/>
      <c r="G167" s="116"/>
      <c r="H167" s="111"/>
    </row>
    <row r="168" spans="1:8" s="112" customFormat="1" x14ac:dyDescent="0.25">
      <c r="A168" s="114"/>
      <c r="B168" s="108"/>
      <c r="C168" s="108"/>
      <c r="D168" s="114"/>
      <c r="E168" s="114"/>
      <c r="F168" s="115"/>
      <c r="G168" s="116"/>
      <c r="H168" s="111"/>
    </row>
    <row r="169" spans="1:8" s="112" customFormat="1" x14ac:dyDescent="0.25">
      <c r="A169" s="114"/>
      <c r="B169" s="108"/>
      <c r="C169" s="108"/>
      <c r="D169" s="114"/>
      <c r="E169" s="114"/>
      <c r="F169" s="115"/>
      <c r="G169" s="116"/>
      <c r="H169" s="111"/>
    </row>
    <row r="170" spans="1:8" s="112" customFormat="1" x14ac:dyDescent="0.25">
      <c r="A170" s="114"/>
      <c r="B170" s="108"/>
      <c r="C170" s="108"/>
      <c r="D170" s="114"/>
      <c r="E170" s="114"/>
      <c r="F170" s="115"/>
      <c r="G170" s="116"/>
      <c r="H170" s="111"/>
    </row>
    <row r="171" spans="1:8" s="112" customFormat="1" x14ac:dyDescent="0.25">
      <c r="A171" s="114"/>
      <c r="B171" s="108"/>
      <c r="C171" s="108"/>
      <c r="D171" s="114"/>
      <c r="E171" s="114"/>
      <c r="F171" s="115"/>
      <c r="G171" s="116"/>
      <c r="H171" s="111"/>
    </row>
    <row r="172" spans="1:8" s="112" customFormat="1" x14ac:dyDescent="0.25">
      <c r="A172" s="114"/>
      <c r="B172" s="108"/>
      <c r="C172" s="108"/>
      <c r="D172" s="114"/>
      <c r="E172" s="114"/>
      <c r="F172" s="115"/>
      <c r="G172" s="116"/>
      <c r="H172" s="111"/>
    </row>
    <row r="173" spans="1:8" s="112" customFormat="1" x14ac:dyDescent="0.25">
      <c r="A173" s="114"/>
      <c r="B173" s="108"/>
      <c r="C173" s="108"/>
      <c r="D173" s="114"/>
      <c r="E173" s="114"/>
      <c r="F173" s="115"/>
      <c r="G173" s="116"/>
      <c r="H173" s="111"/>
    </row>
    <row r="174" spans="1:8" s="112" customFormat="1" x14ac:dyDescent="0.25">
      <c r="A174" s="114"/>
      <c r="B174" s="108"/>
      <c r="C174" s="108"/>
      <c r="D174" s="114"/>
      <c r="E174" s="114"/>
      <c r="F174" s="115"/>
      <c r="G174" s="116"/>
      <c r="H174" s="111"/>
    </row>
    <row r="175" spans="1:8" s="112" customFormat="1" x14ac:dyDescent="0.25">
      <c r="A175" s="114"/>
      <c r="B175" s="108"/>
      <c r="C175" s="108"/>
      <c r="D175" s="114"/>
      <c r="E175" s="114"/>
      <c r="F175" s="115"/>
      <c r="G175" s="116"/>
      <c r="H175" s="111"/>
    </row>
    <row r="176" spans="1:8" s="112" customFormat="1" x14ac:dyDescent="0.25">
      <c r="A176" s="114"/>
      <c r="B176" s="108"/>
      <c r="C176" s="108"/>
      <c r="D176" s="114"/>
      <c r="E176" s="114"/>
      <c r="F176" s="115"/>
      <c r="G176" s="116"/>
      <c r="H176" s="111"/>
    </row>
    <row r="177" spans="1:8" s="112" customFormat="1" x14ac:dyDescent="0.25">
      <c r="A177" s="114"/>
      <c r="B177" s="108"/>
      <c r="C177" s="108"/>
      <c r="D177" s="114"/>
      <c r="E177" s="114"/>
      <c r="F177" s="115"/>
      <c r="G177" s="116"/>
      <c r="H177" s="111"/>
    </row>
    <row r="178" spans="1:8" s="112" customFormat="1" x14ac:dyDescent="0.25">
      <c r="A178" s="114"/>
      <c r="B178" s="108"/>
      <c r="C178" s="108"/>
      <c r="D178" s="114"/>
      <c r="E178" s="114"/>
      <c r="F178" s="115"/>
      <c r="G178" s="116"/>
      <c r="H178" s="111"/>
    </row>
    <row r="179" spans="1:8" s="112" customFormat="1" x14ac:dyDescent="0.25">
      <c r="A179" s="114"/>
      <c r="B179" s="108"/>
      <c r="C179" s="108"/>
      <c r="D179" s="114"/>
      <c r="E179" s="114"/>
      <c r="F179" s="115"/>
      <c r="G179" s="116"/>
      <c r="H179" s="111"/>
    </row>
    <row r="180" spans="1:8" s="112" customFormat="1" x14ac:dyDescent="0.25">
      <c r="A180" s="114"/>
      <c r="B180" s="108"/>
      <c r="C180" s="108"/>
      <c r="D180" s="114"/>
      <c r="E180" s="114"/>
      <c r="F180" s="115"/>
      <c r="G180" s="116"/>
      <c r="H180" s="111"/>
    </row>
    <row r="181" spans="1:8" s="112" customFormat="1" x14ac:dyDescent="0.25">
      <c r="A181" s="114"/>
      <c r="B181" s="108"/>
      <c r="C181" s="108"/>
      <c r="D181" s="114"/>
      <c r="E181" s="114"/>
      <c r="F181" s="115"/>
      <c r="G181" s="116"/>
      <c r="H181" s="111"/>
    </row>
    <row r="182" spans="1:8" s="112" customFormat="1" x14ac:dyDescent="0.25">
      <c r="A182" s="114"/>
      <c r="B182" s="108"/>
      <c r="C182" s="108"/>
      <c r="D182" s="114"/>
      <c r="E182" s="114"/>
      <c r="F182" s="115"/>
      <c r="G182" s="116"/>
      <c r="H182" s="111"/>
    </row>
    <row r="183" spans="1:8" s="112" customFormat="1" x14ac:dyDescent="0.25">
      <c r="A183" s="114"/>
      <c r="B183" s="108"/>
      <c r="C183" s="108"/>
      <c r="D183" s="114"/>
      <c r="E183" s="114"/>
      <c r="F183" s="115"/>
      <c r="G183" s="116"/>
      <c r="H183" s="111"/>
    </row>
    <row r="184" spans="1:8" s="112" customFormat="1" x14ac:dyDescent="0.25">
      <c r="A184" s="114"/>
      <c r="B184" s="108"/>
      <c r="C184" s="108"/>
      <c r="D184" s="114"/>
      <c r="E184" s="114"/>
      <c r="F184" s="115"/>
      <c r="G184" s="116"/>
      <c r="H184" s="111"/>
    </row>
    <row r="185" spans="1:8" s="112" customFormat="1" x14ac:dyDescent="0.25">
      <c r="A185" s="114"/>
      <c r="B185" s="108"/>
      <c r="C185" s="108"/>
      <c r="D185" s="114"/>
      <c r="E185" s="114"/>
      <c r="F185" s="115"/>
      <c r="G185" s="116"/>
      <c r="H185" s="111"/>
    </row>
    <row r="186" spans="1:8" s="112" customFormat="1" ht="26.45" customHeight="1" x14ac:dyDescent="0.25">
      <c r="A186" s="114"/>
      <c r="B186" s="108"/>
      <c r="C186" s="108"/>
      <c r="D186" s="114"/>
      <c r="E186" s="114"/>
      <c r="F186" s="115"/>
      <c r="G186" s="116"/>
      <c r="H186" s="111"/>
    </row>
    <row r="187" spans="1:8" s="112" customFormat="1" x14ac:dyDescent="0.25">
      <c r="A187" s="114"/>
      <c r="B187" s="108"/>
      <c r="C187" s="108"/>
      <c r="D187" s="114"/>
      <c r="E187" s="114"/>
      <c r="F187" s="115"/>
      <c r="G187" s="116"/>
      <c r="H187" s="111"/>
    </row>
    <row r="188" spans="1:8" s="112" customFormat="1" x14ac:dyDescent="0.25">
      <c r="A188" s="114"/>
      <c r="B188" s="108"/>
      <c r="C188" s="108"/>
      <c r="D188" s="114"/>
      <c r="E188" s="114"/>
      <c r="F188" s="115"/>
      <c r="G188" s="116"/>
      <c r="H188" s="111"/>
    </row>
    <row r="189" spans="1:8" s="112" customFormat="1" x14ac:dyDescent="0.25">
      <c r="A189" s="114"/>
      <c r="B189" s="108"/>
      <c r="C189" s="108"/>
      <c r="D189" s="114"/>
      <c r="E189" s="114"/>
      <c r="F189" s="115"/>
      <c r="G189" s="116"/>
      <c r="H189" s="111"/>
    </row>
    <row r="190" spans="1:8" s="112" customFormat="1" x14ac:dyDescent="0.25">
      <c r="A190" s="114"/>
      <c r="B190" s="108"/>
      <c r="C190" s="108"/>
      <c r="D190" s="114"/>
      <c r="E190" s="114"/>
      <c r="F190" s="115"/>
      <c r="G190" s="116"/>
      <c r="H190" s="111"/>
    </row>
    <row r="191" spans="1:8" s="112" customFormat="1" x14ac:dyDescent="0.25">
      <c r="A191" s="114"/>
      <c r="B191" s="108"/>
      <c r="C191" s="108"/>
      <c r="D191" s="114"/>
      <c r="E191" s="114"/>
      <c r="F191" s="115"/>
      <c r="G191" s="116"/>
      <c r="H191" s="111"/>
    </row>
    <row r="192" spans="1:8" s="112" customFormat="1" x14ac:dyDescent="0.25">
      <c r="A192" s="114"/>
      <c r="B192" s="108"/>
      <c r="C192" s="108"/>
      <c r="D192" s="114"/>
      <c r="E192" s="114"/>
      <c r="F192" s="115"/>
      <c r="G192" s="116"/>
      <c r="H192" s="111"/>
    </row>
    <row r="193" spans="1:8" s="112" customFormat="1" x14ac:dyDescent="0.25">
      <c r="A193" s="114"/>
      <c r="B193" s="108"/>
      <c r="C193" s="108"/>
      <c r="D193" s="114"/>
      <c r="E193" s="114"/>
      <c r="F193" s="115"/>
      <c r="G193" s="116"/>
      <c r="H193" s="111"/>
    </row>
    <row r="194" spans="1:8" s="112" customFormat="1" x14ac:dyDescent="0.25">
      <c r="A194" s="117"/>
      <c r="B194" s="117"/>
      <c r="C194" s="117"/>
      <c r="D194" s="117"/>
      <c r="E194" s="117"/>
      <c r="F194" s="118"/>
      <c r="G194" s="119"/>
      <c r="H194" s="111"/>
    </row>
    <row r="195" spans="1:8" s="121" customFormat="1" ht="15" x14ac:dyDescent="0.25">
      <c r="A195" s="352"/>
      <c r="B195" s="352"/>
      <c r="C195" s="352"/>
      <c r="D195" s="352"/>
      <c r="E195" s="352"/>
      <c r="F195" s="352"/>
      <c r="G195" s="327"/>
      <c r="H195" s="120"/>
    </row>
    <row r="196" spans="1:8" s="121" customFormat="1" ht="17.100000000000001" customHeight="1" x14ac:dyDescent="0.25">
      <c r="A196" s="353" t="s">
        <v>91</v>
      </c>
      <c r="B196" s="353"/>
      <c r="C196" s="353"/>
      <c r="D196" s="353"/>
      <c r="E196" s="353"/>
      <c r="F196" s="353"/>
      <c r="G196" s="328"/>
      <c r="H196" s="120"/>
    </row>
    <row r="197" spans="1:8" s="121" customFormat="1" ht="15" x14ac:dyDescent="0.25">
      <c r="A197" s="366"/>
      <c r="B197" s="367"/>
      <c r="C197" s="367"/>
      <c r="D197" s="367"/>
      <c r="E197" s="367"/>
      <c r="F197" s="368"/>
      <c r="G197" s="329"/>
      <c r="H197" s="120"/>
    </row>
    <row r="198" spans="1:8" s="112" customFormat="1" x14ac:dyDescent="0.25">
      <c r="A198" s="122"/>
      <c r="B198" s="123"/>
      <c r="C198" s="123"/>
      <c r="D198" s="123"/>
      <c r="E198" s="123"/>
      <c r="F198" s="124"/>
      <c r="G198" s="125"/>
      <c r="H198" s="111"/>
    </row>
  </sheetData>
  <sheetProtection selectLockedCells="1"/>
  <mergeCells count="32">
    <mergeCell ref="A197:F197"/>
    <mergeCell ref="F3:G4"/>
    <mergeCell ref="C5:C6"/>
    <mergeCell ref="D5:D6"/>
    <mergeCell ref="E5:E6"/>
    <mergeCell ref="F5:F6"/>
    <mergeCell ref="G5:G6"/>
    <mergeCell ref="A74:F75"/>
    <mergeCell ref="G74:G75"/>
    <mergeCell ref="C40:C41"/>
    <mergeCell ref="C49:C50"/>
    <mergeCell ref="C57:C58"/>
    <mergeCell ref="A66:F67"/>
    <mergeCell ref="G66:G67"/>
    <mergeCell ref="F70:G71"/>
    <mergeCell ref="C72:C73"/>
    <mergeCell ref="D72:D73"/>
    <mergeCell ref="E72:E73"/>
    <mergeCell ref="F72:F73"/>
    <mergeCell ref="G72:G73"/>
    <mergeCell ref="A129:F130"/>
    <mergeCell ref="G129:G130"/>
    <mergeCell ref="A137:F138"/>
    <mergeCell ref="G137:G138"/>
    <mergeCell ref="A195:F195"/>
    <mergeCell ref="A196:F196"/>
    <mergeCell ref="F133:G134"/>
    <mergeCell ref="C135:C136"/>
    <mergeCell ref="D135:D136"/>
    <mergeCell ref="E135:E136"/>
    <mergeCell ref="F135:F136"/>
    <mergeCell ref="G135:G136"/>
  </mergeCells>
  <pageMargins left="0.6692913385826772" right="0.51181102362204722" top="0.55118110236220474" bottom="0.55118110236220474" header="0.31496062992125984" footer="0.19685039370078741"/>
  <pageSetup paperSize="9" scale="75" firstPageNumber="96" orientation="portrait" useFirstPageNumber="1" r:id="rId1"/>
  <headerFooter alignWithMargins="0">
    <oddFooter xml:space="preserve">&amp;C&amp;P&amp;R
</oddFooter>
  </headerFooter>
  <rowBreaks count="1" manualBreakCount="1">
    <brk id="68" max="6"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00B0F0"/>
  </sheetPr>
  <dimension ref="A1:C41"/>
  <sheetViews>
    <sheetView view="pageBreakPreview" zoomScale="110" zoomScaleNormal="110" zoomScaleSheetLayoutView="110" zoomScalePageLayoutView="60" workbookViewId="0">
      <selection activeCell="C35" sqref="C35"/>
    </sheetView>
  </sheetViews>
  <sheetFormatPr defaultColWidth="6.140625" defaultRowHeight="12.75" x14ac:dyDescent="0.25"/>
  <cols>
    <col min="1" max="1" width="9.140625" style="162" customWidth="1"/>
    <col min="2" max="2" width="66.85546875" style="163" customWidth="1"/>
    <col min="3" max="3" width="19.85546875" style="164" customWidth="1"/>
    <col min="4" max="4" width="12.140625" style="136" bestFit="1" customWidth="1"/>
    <col min="5" max="16384" width="6.140625" style="136"/>
  </cols>
  <sheetData>
    <row r="1" spans="1:3" s="130" customFormat="1" ht="20.45" customHeight="1" x14ac:dyDescent="0.25">
      <c r="A1" s="127" t="str">
        <f>Summary!A1</f>
        <v>NATIONAL ZOOLOGICAL GARDENS OF SOUTH AFRICA - PRETORIA</v>
      </c>
      <c r="B1" s="128"/>
      <c r="C1" s="129"/>
    </row>
    <row r="2" spans="1:3" s="130" customFormat="1" ht="23.1" customHeight="1" x14ac:dyDescent="0.25">
      <c r="A2" s="131" t="str">
        <f>Summary!A3</f>
        <v xml:space="preserve">REPTILE PARK - REPAIR AND RENOVATIONS </v>
      </c>
      <c r="B2" s="128"/>
      <c r="C2" s="129"/>
    </row>
    <row r="3" spans="1:3" s="130" customFormat="1" ht="18" customHeight="1" x14ac:dyDescent="0.25">
      <c r="A3" s="127" t="s">
        <v>8</v>
      </c>
      <c r="B3" s="128"/>
      <c r="C3" s="129"/>
    </row>
    <row r="4" spans="1:3" s="134" customFormat="1" ht="13.5" customHeight="1" x14ac:dyDescent="0.3">
      <c r="A4" s="132"/>
      <c r="B4" s="132"/>
      <c r="C4" s="133"/>
    </row>
    <row r="5" spans="1:3" s="134" customFormat="1" ht="20.45" customHeight="1" x14ac:dyDescent="0.25">
      <c r="A5" s="127" t="s">
        <v>674</v>
      </c>
      <c r="B5" s="135"/>
      <c r="C5" s="133"/>
    </row>
    <row r="6" spans="1:3" x14ac:dyDescent="0.25">
      <c r="A6" s="383"/>
      <c r="B6" s="384"/>
      <c r="C6" s="384"/>
    </row>
    <row r="7" spans="1:3" s="140" customFormat="1" ht="33" customHeight="1" x14ac:dyDescent="0.25">
      <c r="A7" s="137" t="s">
        <v>92</v>
      </c>
      <c r="B7" s="138" t="s">
        <v>2</v>
      </c>
      <c r="C7" s="139" t="s">
        <v>3</v>
      </c>
    </row>
    <row r="8" spans="1:3" ht="24.95" customHeight="1" x14ac:dyDescent="0.25">
      <c r="A8" s="141"/>
      <c r="B8" s="142"/>
      <c r="C8" s="143"/>
    </row>
    <row r="9" spans="1:3" ht="18" customHeight="1" x14ac:dyDescent="0.2">
      <c r="A9" s="148" t="s">
        <v>225</v>
      </c>
      <c r="B9" s="145" t="s">
        <v>93</v>
      </c>
      <c r="C9" s="146"/>
    </row>
    <row r="10" spans="1:3" ht="18" customHeight="1" x14ac:dyDescent="0.2">
      <c r="A10" s="144"/>
      <c r="B10" s="145"/>
      <c r="C10" s="147"/>
    </row>
    <row r="11" spans="1:3" ht="18" customHeight="1" x14ac:dyDescent="0.2">
      <c r="A11" s="148" t="s">
        <v>231</v>
      </c>
      <c r="B11" s="145" t="s">
        <v>96</v>
      </c>
      <c r="C11" s="146"/>
    </row>
    <row r="12" spans="1:3" ht="18" customHeight="1" x14ac:dyDescent="0.2">
      <c r="A12" s="148"/>
      <c r="B12" s="145"/>
      <c r="C12" s="147"/>
    </row>
    <row r="13" spans="1:3" ht="18" customHeight="1" x14ac:dyDescent="0.2">
      <c r="A13" s="148" t="s">
        <v>234</v>
      </c>
      <c r="B13" s="145" t="s">
        <v>97</v>
      </c>
      <c r="C13" s="146"/>
    </row>
    <row r="14" spans="1:3" ht="18" customHeight="1" x14ac:dyDescent="0.2">
      <c r="A14" s="148"/>
      <c r="B14" s="145"/>
      <c r="C14" s="149"/>
    </row>
    <row r="15" spans="1:3" ht="18" customHeight="1" x14ac:dyDescent="0.2">
      <c r="A15" s="148" t="s">
        <v>236</v>
      </c>
      <c r="B15" s="145" t="s">
        <v>98</v>
      </c>
      <c r="C15" s="146"/>
    </row>
    <row r="16" spans="1:3" ht="18" customHeight="1" x14ac:dyDescent="0.2">
      <c r="A16" s="148"/>
      <c r="B16" s="145"/>
      <c r="C16" s="147"/>
    </row>
    <row r="17" spans="1:3" ht="18" customHeight="1" x14ac:dyDescent="0.2">
      <c r="A17" s="148" t="s">
        <v>240</v>
      </c>
      <c r="B17" s="145" t="s">
        <v>99</v>
      </c>
      <c r="C17" s="146"/>
    </row>
    <row r="18" spans="1:3" ht="18" customHeight="1" x14ac:dyDescent="0.2">
      <c r="A18" s="148"/>
      <c r="B18" s="145"/>
      <c r="C18" s="149"/>
    </row>
    <row r="19" spans="1:3" ht="18" customHeight="1" x14ac:dyDescent="0.2">
      <c r="A19" s="148" t="s">
        <v>665</v>
      </c>
      <c r="B19" s="145" t="s">
        <v>100</v>
      </c>
      <c r="C19" s="146"/>
    </row>
    <row r="20" spans="1:3" ht="18" customHeight="1" x14ac:dyDescent="0.2">
      <c r="A20" s="148"/>
      <c r="B20" s="145"/>
      <c r="C20" s="147"/>
    </row>
    <row r="21" spans="1:3" ht="18" customHeight="1" x14ac:dyDescent="0.2">
      <c r="A21" s="148" t="s">
        <v>666</v>
      </c>
      <c r="B21" s="145" t="s">
        <v>101</v>
      </c>
      <c r="C21" s="146"/>
    </row>
    <row r="22" spans="1:3" ht="18" customHeight="1" x14ac:dyDescent="0.2">
      <c r="A22" s="148"/>
      <c r="B22" s="145"/>
      <c r="C22" s="149"/>
    </row>
    <row r="23" spans="1:3" ht="18" customHeight="1" x14ac:dyDescent="0.2">
      <c r="A23" s="150" t="s">
        <v>667</v>
      </c>
      <c r="B23" s="145" t="s">
        <v>102</v>
      </c>
      <c r="C23" s="146"/>
    </row>
    <row r="24" spans="1:3" ht="18" customHeight="1" x14ac:dyDescent="0.2">
      <c r="A24" s="148"/>
      <c r="B24" s="145"/>
      <c r="C24" s="149"/>
    </row>
    <row r="25" spans="1:3" ht="18" customHeight="1" x14ac:dyDescent="0.2">
      <c r="A25" s="148" t="s">
        <v>668</v>
      </c>
      <c r="B25" s="145" t="s">
        <v>103</v>
      </c>
      <c r="C25" s="146"/>
    </row>
    <row r="26" spans="1:3" ht="18" customHeight="1" x14ac:dyDescent="0.2">
      <c r="A26" s="148"/>
      <c r="B26" s="145"/>
      <c r="C26" s="147"/>
    </row>
    <row r="27" spans="1:3" ht="18" customHeight="1" x14ac:dyDescent="0.2">
      <c r="A27" s="150" t="s">
        <v>669</v>
      </c>
      <c r="B27" s="145" t="s">
        <v>104</v>
      </c>
      <c r="C27" s="146"/>
    </row>
    <row r="28" spans="1:3" ht="18" customHeight="1" x14ac:dyDescent="0.2">
      <c r="A28" s="148"/>
      <c r="B28" s="145"/>
      <c r="C28" s="147"/>
    </row>
    <row r="29" spans="1:3" ht="18" customHeight="1" x14ac:dyDescent="0.2">
      <c r="A29" s="148" t="s">
        <v>670</v>
      </c>
      <c r="B29" s="145" t="s">
        <v>105</v>
      </c>
      <c r="C29" s="146"/>
    </row>
    <row r="30" spans="1:3" ht="18" customHeight="1" x14ac:dyDescent="0.2">
      <c r="A30" s="148"/>
      <c r="B30" s="145"/>
      <c r="C30" s="149"/>
    </row>
    <row r="31" spans="1:3" ht="18" customHeight="1" x14ac:dyDescent="0.2">
      <c r="A31" s="148" t="s">
        <v>671</v>
      </c>
      <c r="B31" s="145" t="s">
        <v>106</v>
      </c>
      <c r="C31" s="146"/>
    </row>
    <row r="32" spans="1:3" ht="18" customHeight="1" x14ac:dyDescent="0.2">
      <c r="A32" s="148"/>
      <c r="B32" s="145"/>
      <c r="C32" s="147"/>
    </row>
    <row r="33" spans="1:3" ht="18" customHeight="1" x14ac:dyDescent="0.2">
      <c r="A33" s="148"/>
      <c r="B33" s="145"/>
      <c r="C33" s="147"/>
    </row>
    <row r="34" spans="1:3" ht="18" customHeight="1" x14ac:dyDescent="0.2">
      <c r="A34" s="148"/>
      <c r="B34" s="145"/>
      <c r="C34" s="147"/>
    </row>
    <row r="35" spans="1:3" ht="18" customHeight="1" x14ac:dyDescent="0.2">
      <c r="A35" s="148"/>
      <c r="B35" s="145"/>
      <c r="C35" s="147"/>
    </row>
    <row r="36" spans="1:3" ht="18" customHeight="1" x14ac:dyDescent="0.2">
      <c r="A36" s="148"/>
      <c r="B36" s="145"/>
      <c r="C36" s="147"/>
    </row>
    <row r="37" spans="1:3" ht="18" customHeight="1" x14ac:dyDescent="0.2">
      <c r="A37" s="148"/>
      <c r="B37" s="145"/>
      <c r="C37" s="147"/>
    </row>
    <row r="38" spans="1:3" ht="18" customHeight="1" x14ac:dyDescent="0.2">
      <c r="A38" s="148"/>
      <c r="B38" s="151"/>
      <c r="C38" s="147"/>
    </row>
    <row r="39" spans="1:3" s="154" customFormat="1" x14ac:dyDescent="0.25">
      <c r="A39" s="148"/>
      <c r="B39" s="152" t="s">
        <v>55</v>
      </c>
      <c r="C39" s="153"/>
    </row>
    <row r="40" spans="1:3" s="158" customFormat="1" ht="27" customHeight="1" x14ac:dyDescent="0.25">
      <c r="A40" s="155"/>
      <c r="B40" s="156" t="s">
        <v>107</v>
      </c>
      <c r="C40" s="157"/>
    </row>
    <row r="41" spans="1:3" s="154" customFormat="1" x14ac:dyDescent="0.25">
      <c r="A41" s="159"/>
      <c r="B41" s="160"/>
      <c r="C41" s="161"/>
    </row>
  </sheetData>
  <mergeCells count="1">
    <mergeCell ref="A6:C6"/>
  </mergeCells>
  <pageMargins left="0.47244094488188981" right="0.19685039370078741" top="0.39370078740157483" bottom="0.39370078740157483" header="0.39370078740157483" footer="0.19685039370078741"/>
  <pageSetup paperSize="9" scale="98" firstPageNumber="99" fitToHeight="2" orientation="portrait" useFirstPageNumber="1" r:id="rId1"/>
  <headerFooter alignWithMargins="0">
    <oddFooter>&amp;C&amp;P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9" tint="-0.249977111117893"/>
  </sheetPr>
  <dimension ref="A1:W1055"/>
  <sheetViews>
    <sheetView tabSelected="1" view="pageBreakPreview" topLeftCell="A305" zoomScaleNormal="110" zoomScaleSheetLayoutView="100" zoomScalePageLayoutView="60" workbookViewId="0">
      <selection activeCell="G328" sqref="G328"/>
    </sheetView>
  </sheetViews>
  <sheetFormatPr defaultColWidth="6.140625" defaultRowHeight="12.75" x14ac:dyDescent="0.25"/>
  <cols>
    <col min="1" max="1" width="9.140625" style="162" customWidth="1"/>
    <col min="2" max="2" width="46.140625" style="163" customWidth="1"/>
    <col min="3" max="3" width="6.5703125" style="252" customWidth="1"/>
    <col min="4" max="4" width="7" style="253" customWidth="1"/>
    <col min="5" max="5" width="12.140625" style="164" bestFit="1" customWidth="1"/>
    <col min="6" max="6" width="14.140625" style="164" customWidth="1"/>
    <col min="7" max="7" width="12.140625" style="136" bestFit="1" customWidth="1"/>
    <col min="8" max="8" width="56.140625" style="136" customWidth="1"/>
    <col min="9" max="16384" width="6.140625" style="136"/>
  </cols>
  <sheetData>
    <row r="1" spans="1:6" s="130" customFormat="1" ht="20.45" customHeight="1" x14ac:dyDescent="0.25">
      <c r="A1" s="131" t="str">
        <f>'Building Works Summary'!A1</f>
        <v>NATIONAL ZOOLOGICAL GARDENS OF SOUTH AFRICA - PRETORIA</v>
      </c>
      <c r="B1" s="128"/>
      <c r="C1" s="165"/>
      <c r="D1" s="165"/>
      <c r="E1" s="166"/>
      <c r="F1" s="129"/>
    </row>
    <row r="2" spans="1:6" s="130" customFormat="1" ht="21.6" customHeight="1" x14ac:dyDescent="0.25">
      <c r="A2" s="131" t="str">
        <f>'Building Works Summary'!A2</f>
        <v xml:space="preserve">REPTILE PARK - REPAIR AND RENOVATIONS </v>
      </c>
      <c r="B2" s="128"/>
      <c r="C2" s="165"/>
      <c r="D2" s="167"/>
      <c r="E2" s="166"/>
      <c r="F2" s="129"/>
    </row>
    <row r="3" spans="1:6" s="130" customFormat="1" ht="18" customHeight="1" x14ac:dyDescent="0.25">
      <c r="A3" s="131" t="s">
        <v>490</v>
      </c>
      <c r="B3" s="128"/>
      <c r="C3" s="165"/>
      <c r="D3" s="167"/>
      <c r="E3" s="166"/>
      <c r="F3" s="129"/>
    </row>
    <row r="4" spans="1:6" x14ac:dyDescent="0.25">
      <c r="A4" s="383"/>
      <c r="B4" s="384"/>
      <c r="C4" s="384"/>
      <c r="D4" s="384"/>
      <c r="E4" s="384"/>
      <c r="F4" s="384"/>
    </row>
    <row r="5" spans="1:6" s="140" customFormat="1" ht="33" customHeight="1" x14ac:dyDescent="0.25">
      <c r="A5" s="137" t="s">
        <v>92</v>
      </c>
      <c r="B5" s="138" t="s">
        <v>2</v>
      </c>
      <c r="C5" s="168" t="s">
        <v>17</v>
      </c>
      <c r="D5" s="169" t="s">
        <v>90</v>
      </c>
      <c r="E5" s="170" t="s">
        <v>18</v>
      </c>
      <c r="F5" s="139" t="s">
        <v>3</v>
      </c>
    </row>
    <row r="6" spans="1:6" x14ac:dyDescent="0.25">
      <c r="A6" s="141"/>
      <c r="B6" s="142"/>
      <c r="C6" s="171"/>
      <c r="D6" s="172"/>
      <c r="E6" s="143"/>
      <c r="F6" s="143"/>
    </row>
    <row r="7" spans="1:6" ht="14.25" x14ac:dyDescent="0.25">
      <c r="A7" s="144"/>
      <c r="B7" s="173" t="s">
        <v>108</v>
      </c>
      <c r="C7" s="144"/>
      <c r="D7" s="144"/>
      <c r="E7" s="174"/>
      <c r="F7" s="330" t="str">
        <f t="shared" ref="F7" si="0">IF(OR(AND(D7="Prov",E7="Sum"),(E7="PC Sum")),". . . . . . . . .00",IF(ISERR(D7*E7),"",IF(D7*E7=0,"",ROUND(D7*E7,2))))</f>
        <v/>
      </c>
    </row>
    <row r="8" spans="1:6" ht="14.25" x14ac:dyDescent="0.25">
      <c r="A8" s="144"/>
      <c r="B8" s="173"/>
      <c r="C8" s="144"/>
      <c r="D8" s="144"/>
      <c r="E8" s="174"/>
      <c r="F8" s="330"/>
    </row>
    <row r="9" spans="1:6" ht="14.25" x14ac:dyDescent="0.25">
      <c r="A9" s="144"/>
      <c r="B9" s="173" t="s">
        <v>109</v>
      </c>
      <c r="C9" s="144"/>
      <c r="D9" s="144"/>
      <c r="E9" s="174"/>
      <c r="F9" s="330" t="str">
        <f t="shared" ref="F9:F41" si="1">IF(OR(AND(D9="Prov",E9="Sum"),(E9="PC Sum")),". . . . . . . . .00",IF(ISERR(D9*E9),"",IF(D9*E9=0,"",ROUND(D9*E9,2))))</f>
        <v/>
      </c>
    </row>
    <row r="10" spans="1:6" ht="14.25" x14ac:dyDescent="0.25">
      <c r="A10" s="144"/>
      <c r="B10" s="173"/>
      <c r="C10" s="144"/>
      <c r="D10" s="144"/>
      <c r="E10" s="174"/>
      <c r="F10" s="330" t="str">
        <f t="shared" si="1"/>
        <v/>
      </c>
    </row>
    <row r="11" spans="1:6" ht="14.25" x14ac:dyDescent="0.25">
      <c r="A11" s="144"/>
      <c r="B11" s="173" t="s">
        <v>110</v>
      </c>
      <c r="C11" s="144"/>
      <c r="D11" s="144"/>
      <c r="E11" s="174"/>
      <c r="F11" s="330" t="str">
        <f>IF(OR(AND(D11="Prov",E11="Sum"),(E11="PC Sum")),". . . . . . . . .00",IF(ISERR(D11*E11),"",IF(D11*E11=0,"",ROUND(D11*E11,2))))</f>
        <v/>
      </c>
    </row>
    <row r="12" spans="1:6" ht="14.25" x14ac:dyDescent="0.25">
      <c r="A12" s="144"/>
      <c r="B12" s="173"/>
      <c r="C12" s="144"/>
      <c r="D12" s="144"/>
      <c r="E12" s="174"/>
      <c r="F12" s="330" t="str">
        <f>IF(OR(AND(D12="Prov",E12="Sum"),(E12="PC Sum")),". . . . . . . . .00",IF(ISERR(D12*E12),"",IF(D12*E12=0,"",ROUND(D12*E12,2))))</f>
        <v/>
      </c>
    </row>
    <row r="13" spans="1:6" ht="76.5" x14ac:dyDescent="0.25">
      <c r="A13" s="144"/>
      <c r="B13" s="151" t="s">
        <v>111</v>
      </c>
      <c r="C13" s="144"/>
      <c r="D13" s="144"/>
      <c r="E13" s="174"/>
      <c r="F13" s="330" t="str">
        <f>IF(OR(AND(D13="Prov",E13="Sum"),(E13="PC Sum")),". . . . . . . . .00",IF(ISERR(D13*E13),"",IF(D13*E13=0,"",ROUND(D13*E13,2))))</f>
        <v/>
      </c>
    </row>
    <row r="14" spans="1:6" ht="14.25" x14ac:dyDescent="0.25">
      <c r="A14" s="144"/>
      <c r="B14" s="173"/>
      <c r="C14" s="144"/>
      <c r="D14" s="144"/>
      <c r="E14" s="174"/>
      <c r="F14" s="330" t="str">
        <f t="shared" ref="F14" si="2">IF(OR(AND(D14="Prov",E14="Sum"),(E14="PC Sum")),". . . . . . . . .00",IF(ISERR(D14*E14),"",IF(D14*E14=0,"",ROUND(D14*E14,2))))</f>
        <v/>
      </c>
    </row>
    <row r="15" spans="1:6" ht="14.25" x14ac:dyDescent="0.25">
      <c r="A15" s="148"/>
      <c r="B15" s="175" t="s">
        <v>112</v>
      </c>
      <c r="C15" s="176"/>
      <c r="D15" s="177"/>
      <c r="E15" s="178"/>
      <c r="F15" s="330" t="str">
        <f t="shared" si="1"/>
        <v/>
      </c>
    </row>
    <row r="16" spans="1:6" ht="14.25" x14ac:dyDescent="0.25">
      <c r="A16" s="148"/>
      <c r="B16" s="175"/>
      <c r="C16" s="176"/>
      <c r="D16" s="177"/>
      <c r="E16" s="178"/>
      <c r="F16" s="330" t="str">
        <f t="shared" si="1"/>
        <v/>
      </c>
    </row>
    <row r="17" spans="1:6" ht="38.25" x14ac:dyDescent="0.25">
      <c r="A17" s="148" t="s">
        <v>226</v>
      </c>
      <c r="B17" s="179" t="s">
        <v>113</v>
      </c>
      <c r="C17" s="180"/>
      <c r="D17" s="180"/>
      <c r="E17" s="178"/>
      <c r="F17" s="330" t="str">
        <f t="shared" si="1"/>
        <v/>
      </c>
    </row>
    <row r="18" spans="1:6" ht="14.25" x14ac:dyDescent="0.25">
      <c r="A18" s="148"/>
      <c r="B18" s="151"/>
      <c r="C18" s="180"/>
      <c r="D18" s="180"/>
      <c r="E18" s="178"/>
      <c r="F18" s="330" t="str">
        <f t="shared" si="1"/>
        <v/>
      </c>
    </row>
    <row r="19" spans="1:6" ht="14.25" x14ac:dyDescent="0.25">
      <c r="A19" s="148" t="s">
        <v>227</v>
      </c>
      <c r="B19" s="151" t="s">
        <v>114</v>
      </c>
      <c r="C19" s="180" t="s">
        <v>115</v>
      </c>
      <c r="D19" s="180">
        <v>1</v>
      </c>
      <c r="E19" s="178"/>
      <c r="F19" s="330" t="str">
        <f t="shared" si="1"/>
        <v/>
      </c>
    </row>
    <row r="20" spans="1:6" ht="14.25" x14ac:dyDescent="0.25">
      <c r="A20" s="148"/>
      <c r="B20" s="181"/>
      <c r="C20" s="176"/>
      <c r="D20" s="177"/>
      <c r="E20" s="178"/>
      <c r="F20" s="330" t="str">
        <f t="shared" si="1"/>
        <v/>
      </c>
    </row>
    <row r="21" spans="1:6" ht="25.5" x14ac:dyDescent="0.25">
      <c r="A21" s="148" t="s">
        <v>232</v>
      </c>
      <c r="B21" s="179" t="s">
        <v>118</v>
      </c>
      <c r="C21" s="176"/>
      <c r="D21" s="177"/>
      <c r="E21" s="178"/>
      <c r="F21" s="330" t="str">
        <f t="shared" si="1"/>
        <v/>
      </c>
    </row>
    <row r="22" spans="1:6" ht="14.25" x14ac:dyDescent="0.25">
      <c r="A22" s="148"/>
      <c r="B22" s="181"/>
      <c r="C22" s="176"/>
      <c r="D22" s="177"/>
      <c r="E22" s="178"/>
      <c r="F22" s="330" t="str">
        <f t="shared" si="1"/>
        <v/>
      </c>
    </row>
    <row r="23" spans="1:6" ht="25.5" x14ac:dyDescent="0.25">
      <c r="A23" s="148" t="s">
        <v>229</v>
      </c>
      <c r="B23" s="151" t="s">
        <v>119</v>
      </c>
      <c r="C23" s="180" t="s">
        <v>117</v>
      </c>
      <c r="D23" s="180">
        <v>54</v>
      </c>
      <c r="E23" s="178"/>
      <c r="F23" s="330" t="str">
        <f t="shared" si="1"/>
        <v/>
      </c>
    </row>
    <row r="24" spans="1:6" ht="14.25" x14ac:dyDescent="0.25">
      <c r="A24" s="148"/>
      <c r="B24" s="181"/>
      <c r="C24" s="176"/>
      <c r="D24" s="177"/>
      <c r="E24" s="178"/>
      <c r="F24" s="330" t="str">
        <f t="shared" si="1"/>
        <v/>
      </c>
    </row>
    <row r="25" spans="1:6" ht="14.25" x14ac:dyDescent="0.25">
      <c r="A25" s="148" t="s">
        <v>230</v>
      </c>
      <c r="B25" s="151" t="s">
        <v>120</v>
      </c>
      <c r="C25" s="180" t="s">
        <v>117</v>
      </c>
      <c r="D25" s="180">
        <f>49</f>
        <v>49</v>
      </c>
      <c r="E25" s="178"/>
      <c r="F25" s="330" t="str">
        <f t="shared" si="1"/>
        <v/>
      </c>
    </row>
    <row r="26" spans="1:6" ht="14.25" x14ac:dyDescent="0.25">
      <c r="A26" s="148"/>
      <c r="B26" s="151"/>
      <c r="C26" s="180"/>
      <c r="D26" s="180"/>
      <c r="E26" s="178"/>
      <c r="F26" s="330"/>
    </row>
    <row r="27" spans="1:6" ht="14.25" x14ac:dyDescent="0.25">
      <c r="A27" s="148" t="s">
        <v>492</v>
      </c>
      <c r="B27" s="151" t="s">
        <v>121</v>
      </c>
      <c r="C27" s="180" t="s">
        <v>117</v>
      </c>
      <c r="D27" s="180">
        <v>280</v>
      </c>
      <c r="E27" s="178"/>
      <c r="F27" s="330" t="str">
        <f t="shared" ref="F27" si="3">IF(OR(AND(D27="Prov",E27="Sum"),(E27="PC Sum")),". . . . . . . . .00",IF(ISERR(D27*E27),"",IF(D27*E27=0,"",ROUND(D27*E27,2))))</f>
        <v/>
      </c>
    </row>
    <row r="28" spans="1:6" ht="14.25" x14ac:dyDescent="0.25">
      <c r="A28" s="148"/>
      <c r="B28" s="151"/>
      <c r="C28" s="180"/>
      <c r="D28" s="180"/>
      <c r="E28" s="178"/>
      <c r="F28" s="330"/>
    </row>
    <row r="29" spans="1:6" ht="14.25" x14ac:dyDescent="0.25">
      <c r="A29" s="148" t="s">
        <v>493</v>
      </c>
      <c r="B29" s="151" t="s">
        <v>286</v>
      </c>
      <c r="C29" s="180" t="s">
        <v>117</v>
      </c>
      <c r="D29" s="180">
        <v>9</v>
      </c>
      <c r="E29" s="178"/>
      <c r="F29" s="330" t="str">
        <f t="shared" ref="F29" si="4">IF(OR(AND(D29="Prov",E29="Sum"),(E29="PC Sum")),". . . . . . . . .00",IF(ISERR(D29*E29),"",IF(D29*E29=0,"",ROUND(D29*E29,2))))</f>
        <v/>
      </c>
    </row>
    <row r="30" spans="1:6" ht="14.25" x14ac:dyDescent="0.25">
      <c r="A30" s="148"/>
      <c r="B30" s="151"/>
      <c r="C30" s="180"/>
      <c r="D30" s="180"/>
      <c r="E30" s="178"/>
      <c r="F30" s="330"/>
    </row>
    <row r="31" spans="1:6" ht="25.5" x14ac:dyDescent="0.25">
      <c r="A31" s="148" t="s">
        <v>494</v>
      </c>
      <c r="B31" s="151" t="s">
        <v>281</v>
      </c>
      <c r="C31" s="180" t="s">
        <v>122</v>
      </c>
      <c r="D31" s="180">
        <f>45+22+56+205</f>
        <v>328</v>
      </c>
      <c r="E31" s="178"/>
      <c r="F31" s="330" t="str">
        <f t="shared" ref="F31" si="5">IF(OR(AND(D31="Prov",E31="Sum"),(E31="PC Sum")),". . . . . . . . .00",IF(ISERR(D31*E31),"",IF(D31*E31=0,"",ROUND(D31*E31,2))))</f>
        <v/>
      </c>
    </row>
    <row r="32" spans="1:6" ht="14.25" x14ac:dyDescent="0.25">
      <c r="A32" s="148"/>
      <c r="B32" s="151"/>
      <c r="C32" s="180"/>
      <c r="D32" s="180"/>
      <c r="E32" s="178"/>
      <c r="F32" s="330"/>
    </row>
    <row r="33" spans="1:6" ht="14.25" x14ac:dyDescent="0.25">
      <c r="A33" s="148" t="s">
        <v>495</v>
      </c>
      <c r="B33" s="151" t="s">
        <v>282</v>
      </c>
      <c r="C33" s="180" t="s">
        <v>122</v>
      </c>
      <c r="D33" s="180">
        <v>22</v>
      </c>
      <c r="E33" s="178"/>
      <c r="F33" s="330" t="str">
        <f t="shared" si="1"/>
        <v/>
      </c>
    </row>
    <row r="34" spans="1:6" ht="14.25" x14ac:dyDescent="0.25">
      <c r="A34" s="148"/>
      <c r="B34" s="151"/>
      <c r="C34" s="180"/>
      <c r="D34" s="180"/>
      <c r="E34" s="178"/>
      <c r="F34" s="330"/>
    </row>
    <row r="35" spans="1:6" ht="14.25" x14ac:dyDescent="0.25">
      <c r="A35" s="148" t="s">
        <v>496</v>
      </c>
      <c r="B35" s="151" t="s">
        <v>123</v>
      </c>
      <c r="C35" s="180" t="s">
        <v>122</v>
      </c>
      <c r="D35" s="180">
        <v>550</v>
      </c>
      <c r="E35" s="178"/>
      <c r="F35" s="330" t="str">
        <f t="shared" ref="F35" si="6">IF(OR(AND(D35="Prov",E35="Sum"),(E35="PC Sum")),". . . . . . . . .00",IF(ISERR(D35*E35),"",IF(D35*E35=0,"",ROUND(D35*E35,2))))</f>
        <v/>
      </c>
    </row>
    <row r="36" spans="1:6" ht="14.25" x14ac:dyDescent="0.25">
      <c r="A36" s="148"/>
      <c r="B36" s="151"/>
      <c r="C36" s="180"/>
      <c r="D36" s="180"/>
      <c r="E36" s="178"/>
      <c r="F36" s="330"/>
    </row>
    <row r="37" spans="1:6" ht="14.25" x14ac:dyDescent="0.25">
      <c r="A37" s="148" t="s">
        <v>497</v>
      </c>
      <c r="B37" s="151" t="s">
        <v>124</v>
      </c>
      <c r="C37" s="180" t="s">
        <v>122</v>
      </c>
      <c r="D37" s="180">
        <v>30</v>
      </c>
      <c r="E37" s="178"/>
      <c r="F37" s="330" t="str">
        <f t="shared" si="1"/>
        <v/>
      </c>
    </row>
    <row r="38" spans="1:6" ht="14.25" x14ac:dyDescent="0.25">
      <c r="A38" s="148"/>
      <c r="B38" s="181"/>
      <c r="C38" s="176"/>
      <c r="D38" s="177"/>
      <c r="E38" s="178"/>
      <c r="F38" s="330" t="str">
        <f t="shared" si="1"/>
        <v/>
      </c>
    </row>
    <row r="39" spans="1:6" ht="25.5" x14ac:dyDescent="0.25">
      <c r="A39" s="148" t="s">
        <v>498</v>
      </c>
      <c r="B39" s="151" t="s">
        <v>125</v>
      </c>
      <c r="C39" s="180" t="s">
        <v>117</v>
      </c>
      <c r="D39" s="180">
        <v>400</v>
      </c>
      <c r="E39" s="178"/>
      <c r="F39" s="330" t="str">
        <f t="shared" si="1"/>
        <v/>
      </c>
    </row>
    <row r="40" spans="1:6" ht="14.25" x14ac:dyDescent="0.25">
      <c r="A40" s="148"/>
      <c r="B40" s="179"/>
      <c r="C40" s="180"/>
      <c r="D40" s="180"/>
      <c r="E40" s="178"/>
      <c r="F40" s="330"/>
    </row>
    <row r="41" spans="1:6" ht="14.25" x14ac:dyDescent="0.25">
      <c r="A41" s="148"/>
      <c r="B41" s="151"/>
      <c r="C41" s="180"/>
      <c r="D41" s="180"/>
      <c r="E41" s="178"/>
      <c r="F41" s="330" t="str">
        <f t="shared" si="1"/>
        <v/>
      </c>
    </row>
    <row r="42" spans="1:6" s="112" customFormat="1" ht="14.25" x14ac:dyDescent="0.25">
      <c r="A42" s="182"/>
      <c r="B42" s="183" t="s">
        <v>55</v>
      </c>
      <c r="C42" s="182"/>
      <c r="D42" s="182"/>
      <c r="E42" s="184"/>
      <c r="F42" s="184"/>
    </row>
    <row r="43" spans="1:6" s="112" customFormat="1" ht="15" x14ac:dyDescent="0.25">
      <c r="A43" s="185"/>
      <c r="B43" s="186" t="s">
        <v>128</v>
      </c>
      <c r="C43" s="185"/>
      <c r="D43" s="185"/>
      <c r="E43" s="187"/>
      <c r="F43" s="188"/>
    </row>
    <row r="44" spans="1:6" s="112" customFormat="1" ht="14.25" x14ac:dyDescent="0.25">
      <c r="A44" s="189"/>
      <c r="B44" s="190"/>
      <c r="C44" s="191"/>
      <c r="D44" s="191"/>
      <c r="E44" s="192"/>
      <c r="F44" s="193"/>
    </row>
    <row r="45" spans="1:6" s="112" customFormat="1" ht="14.25" x14ac:dyDescent="0.25">
      <c r="A45" s="194"/>
      <c r="B45" s="190"/>
      <c r="C45" s="191"/>
      <c r="D45" s="191"/>
      <c r="E45" s="192"/>
      <c r="F45" s="193"/>
    </row>
    <row r="46" spans="1:6" s="112" customFormat="1" ht="15" x14ac:dyDescent="0.25">
      <c r="A46" s="195"/>
      <c r="B46" s="196" t="s">
        <v>129</v>
      </c>
      <c r="C46" s="195"/>
      <c r="D46" s="195"/>
      <c r="E46" s="197"/>
      <c r="F46" s="198"/>
    </row>
    <row r="47" spans="1:6" s="112" customFormat="1" ht="8.1" customHeight="1" x14ac:dyDescent="0.25">
      <c r="A47" s="185"/>
      <c r="B47" s="199"/>
      <c r="C47" s="185"/>
      <c r="D47" s="185"/>
      <c r="E47" s="187"/>
      <c r="F47" s="187"/>
    </row>
    <row r="48" spans="1:6" ht="14.25" x14ac:dyDescent="0.25">
      <c r="A48" s="148"/>
      <c r="B48" s="181"/>
      <c r="C48" s="176"/>
      <c r="D48" s="177"/>
      <c r="E48" s="178"/>
      <c r="F48" s="330" t="str">
        <f>IF(OR(AND(D48="Prov",E48="Sum"),(E48="PC Sum")),". . . . . . . . .00",IF(ISERR(D48*E48),"",IF(D48*E48=0,"",ROUND(D48*E48,2))))</f>
        <v/>
      </c>
    </row>
    <row r="49" spans="1:6" ht="25.5" x14ac:dyDescent="0.25">
      <c r="A49" s="148" t="s">
        <v>499</v>
      </c>
      <c r="B49" s="179" t="s">
        <v>126</v>
      </c>
      <c r="C49" s="180"/>
      <c r="D49" s="180"/>
      <c r="E49" s="178"/>
      <c r="F49" s="330" t="str">
        <f>IF(OR(AND(D49="Prov",E49="Sum"),(E49="PC Sum")),". . . . . . . . .00",IF(ISERR(D49*E49),"",IF(D49*E49=0,"",ROUND(D49*E49,2))))</f>
        <v/>
      </c>
    </row>
    <row r="50" spans="1:6" ht="14.25" x14ac:dyDescent="0.25">
      <c r="A50" s="148"/>
      <c r="B50" s="179"/>
      <c r="C50" s="180"/>
      <c r="D50" s="180"/>
      <c r="E50" s="178"/>
      <c r="F50" s="330"/>
    </row>
    <row r="51" spans="1:6" ht="14.25" x14ac:dyDescent="0.25">
      <c r="A51" s="148" t="s">
        <v>491</v>
      </c>
      <c r="B51" s="151" t="s">
        <v>289</v>
      </c>
      <c r="C51" s="180" t="s">
        <v>127</v>
      </c>
      <c r="D51" s="180">
        <v>1</v>
      </c>
      <c r="E51" s="178"/>
      <c r="F51" s="330" t="str">
        <f t="shared" ref="F51" si="7">IF(OR(AND(D51="Prov",E51="Sum"),(E51="PC Sum")),". . . . . . . . .00",IF(ISERR(D51*E51),"",IF(D51*E51=0,"",ROUND(D51*E51,2))))</f>
        <v/>
      </c>
    </row>
    <row r="52" spans="1:6" ht="14.25" x14ac:dyDescent="0.25">
      <c r="A52" s="148"/>
      <c r="B52" s="151"/>
      <c r="C52" s="180"/>
      <c r="D52" s="180"/>
      <c r="E52" s="178"/>
      <c r="F52" s="330"/>
    </row>
    <row r="53" spans="1:6" ht="25.5" x14ac:dyDescent="0.25">
      <c r="A53" s="148" t="s">
        <v>500</v>
      </c>
      <c r="B53" s="151" t="s">
        <v>288</v>
      </c>
      <c r="C53" s="180" t="s">
        <v>127</v>
      </c>
      <c r="D53" s="180">
        <v>2</v>
      </c>
      <c r="E53" s="178"/>
      <c r="F53" s="330" t="str">
        <f t="shared" ref="F53:F58" si="8">IF(OR(AND(D53="Prov",E53="Sum"),(E53="PC Sum")),". . . . . . . . .00",IF(ISERR(D53*E53),"",IF(D53*E53=0,"",ROUND(D53*E53,2))))</f>
        <v/>
      </c>
    </row>
    <row r="54" spans="1:6" ht="14.25" x14ac:dyDescent="0.25">
      <c r="A54" s="148"/>
      <c r="B54" s="181"/>
      <c r="C54" s="176"/>
      <c r="D54" s="177"/>
      <c r="E54" s="178"/>
      <c r="F54" s="330" t="str">
        <f t="shared" si="8"/>
        <v/>
      </c>
    </row>
    <row r="55" spans="1:6" ht="25.5" x14ac:dyDescent="0.25">
      <c r="A55" s="148" t="s">
        <v>501</v>
      </c>
      <c r="B55" s="151" t="s">
        <v>290</v>
      </c>
      <c r="C55" s="180" t="s">
        <v>127</v>
      </c>
      <c r="D55" s="180">
        <v>1</v>
      </c>
      <c r="E55" s="178"/>
      <c r="F55" s="330" t="str">
        <f t="shared" ref="F55" si="9">IF(OR(AND(D55="Prov",E55="Sum"),(E55="PC Sum")),". . . . . . . . .00",IF(ISERR(D55*E55),"",IF(D55*E55=0,"",ROUND(D55*E55,2))))</f>
        <v/>
      </c>
    </row>
    <row r="56" spans="1:6" ht="14.25" x14ac:dyDescent="0.25">
      <c r="A56" s="148"/>
      <c r="B56" s="151"/>
      <c r="C56" s="180"/>
      <c r="D56" s="180"/>
      <c r="E56" s="178"/>
      <c r="F56" s="330"/>
    </row>
    <row r="57" spans="1:6" ht="14.25" x14ac:dyDescent="0.25">
      <c r="A57" s="148" t="s">
        <v>502</v>
      </c>
      <c r="B57" s="151" t="s">
        <v>130</v>
      </c>
      <c r="C57" s="180" t="s">
        <v>127</v>
      </c>
      <c r="D57" s="180">
        <v>1</v>
      </c>
      <c r="E57" s="178"/>
      <c r="F57" s="330" t="str">
        <f t="shared" si="8"/>
        <v/>
      </c>
    </row>
    <row r="58" spans="1:6" ht="14.25" x14ac:dyDescent="0.25">
      <c r="A58" s="148"/>
      <c r="B58" s="151"/>
      <c r="C58" s="180"/>
      <c r="D58" s="180"/>
      <c r="E58" s="178"/>
      <c r="F58" s="330" t="str">
        <f t="shared" si="8"/>
        <v/>
      </c>
    </row>
    <row r="59" spans="1:6" ht="38.25" x14ac:dyDescent="0.25">
      <c r="A59" s="148" t="s">
        <v>503</v>
      </c>
      <c r="B59" s="179" t="s">
        <v>131</v>
      </c>
      <c r="C59" s="180"/>
      <c r="D59" s="180"/>
      <c r="E59" s="200"/>
      <c r="F59" s="330" t="str">
        <f t="shared" ref="F59:F65" si="10">IF(OR(AND(D59="Prov",E59="Sum"),(E59="PC Sum")),". . . . . . . . .00",IF(ISERR(D59*E59),"",IF(D59*E59=0,"",ROUND(D59*E59,2))))</f>
        <v/>
      </c>
    </row>
    <row r="60" spans="1:6" ht="14.25" x14ac:dyDescent="0.25">
      <c r="A60" s="148"/>
      <c r="B60" s="151"/>
      <c r="C60" s="180"/>
      <c r="D60" s="180"/>
      <c r="E60" s="200"/>
      <c r="F60" s="330" t="str">
        <f t="shared" si="10"/>
        <v/>
      </c>
    </row>
    <row r="61" spans="1:6" ht="14.25" x14ac:dyDescent="0.25">
      <c r="A61" s="148" t="s">
        <v>504</v>
      </c>
      <c r="B61" s="151" t="s">
        <v>283</v>
      </c>
      <c r="C61" s="180" t="s">
        <v>117</v>
      </c>
      <c r="D61" s="180">
        <v>30</v>
      </c>
      <c r="E61" s="200"/>
      <c r="F61" s="330" t="str">
        <f t="shared" si="10"/>
        <v/>
      </c>
    </row>
    <row r="62" spans="1:6" ht="14.25" x14ac:dyDescent="0.25">
      <c r="A62" s="148"/>
      <c r="B62" s="151"/>
      <c r="C62" s="180"/>
      <c r="D62" s="180"/>
      <c r="E62" s="200"/>
      <c r="F62" s="330" t="str">
        <f t="shared" si="10"/>
        <v/>
      </c>
    </row>
    <row r="63" spans="1:6" ht="51" x14ac:dyDescent="0.25">
      <c r="A63" s="148" t="s">
        <v>505</v>
      </c>
      <c r="B63" s="179" t="s">
        <v>452</v>
      </c>
      <c r="C63" s="180"/>
      <c r="D63" s="180"/>
      <c r="E63" s="200"/>
      <c r="F63" s="330" t="str">
        <f t="shared" si="10"/>
        <v/>
      </c>
    </row>
    <row r="64" spans="1:6" ht="14.25" x14ac:dyDescent="0.25">
      <c r="A64" s="148"/>
      <c r="B64" s="151"/>
      <c r="C64" s="180"/>
      <c r="D64" s="180"/>
      <c r="E64" s="200"/>
      <c r="F64" s="330" t="str">
        <f t="shared" si="10"/>
        <v/>
      </c>
    </row>
    <row r="65" spans="1:6" ht="14.25" x14ac:dyDescent="0.25">
      <c r="A65" s="148" t="s">
        <v>507</v>
      </c>
      <c r="B65" s="151" t="s">
        <v>132</v>
      </c>
      <c r="C65" s="180" t="s">
        <v>122</v>
      </c>
      <c r="D65" s="180">
        <v>6</v>
      </c>
      <c r="E65" s="200"/>
      <c r="F65" s="330" t="str">
        <f t="shared" si="10"/>
        <v/>
      </c>
    </row>
    <row r="66" spans="1:6" ht="14.25" x14ac:dyDescent="0.25">
      <c r="A66" s="148"/>
      <c r="B66" s="151"/>
      <c r="C66" s="180"/>
      <c r="D66" s="180"/>
      <c r="E66" s="200"/>
      <c r="F66" s="330"/>
    </row>
    <row r="67" spans="1:6" x14ac:dyDescent="0.25">
      <c r="A67" s="148" t="s">
        <v>506</v>
      </c>
      <c r="B67" s="179" t="s">
        <v>344</v>
      </c>
      <c r="C67" s="144"/>
      <c r="D67" s="144"/>
      <c r="E67" s="210"/>
      <c r="F67" s="202" t="str">
        <f t="shared" ref="F67:F69" si="11">IF(OR(AND(D67="Prov",E67="Sum"),(E67="PC Sum")),". . . . . . . . .00",IF(ISERR(D67*E67),"",IF(D67*E67=0,"",ROUND(D67*E67,2))))</f>
        <v/>
      </c>
    </row>
    <row r="68" spans="1:6" x14ac:dyDescent="0.25">
      <c r="A68" s="144"/>
      <c r="B68" s="151"/>
      <c r="C68" s="144"/>
      <c r="D68" s="144"/>
      <c r="E68" s="210"/>
      <c r="F68" s="202" t="str">
        <f t="shared" si="11"/>
        <v/>
      </c>
    </row>
    <row r="69" spans="1:6" x14ac:dyDescent="0.25">
      <c r="A69" s="148" t="s">
        <v>510</v>
      </c>
      <c r="B69" s="151" t="s">
        <v>342</v>
      </c>
      <c r="C69" s="180" t="s">
        <v>127</v>
      </c>
      <c r="D69" s="180">
        <v>1</v>
      </c>
      <c r="E69" s="210"/>
      <c r="F69" s="202" t="str">
        <f t="shared" si="11"/>
        <v/>
      </c>
    </row>
    <row r="70" spans="1:6" x14ac:dyDescent="0.25">
      <c r="A70" s="144"/>
      <c r="B70" s="151"/>
      <c r="C70" s="180"/>
      <c r="D70" s="180"/>
      <c r="E70" s="210"/>
      <c r="F70" s="202"/>
    </row>
    <row r="71" spans="1:6" x14ac:dyDescent="0.25">
      <c r="A71" s="148" t="s">
        <v>511</v>
      </c>
      <c r="B71" s="151" t="s">
        <v>343</v>
      </c>
      <c r="C71" s="180" t="s">
        <v>127</v>
      </c>
      <c r="D71" s="180">
        <v>1</v>
      </c>
      <c r="E71" s="210"/>
      <c r="F71" s="202" t="str">
        <f t="shared" ref="F71" si="12">IF(OR(AND(D71="Prov",E71="Sum"),(E71="PC Sum")),". . . . . . . . .00",IF(ISERR(D71*E71),"",IF(D71*E71=0,"",ROUND(D71*E71,2))))</f>
        <v/>
      </c>
    </row>
    <row r="72" spans="1:6" x14ac:dyDescent="0.25">
      <c r="A72" s="144"/>
      <c r="B72" s="151"/>
      <c r="C72" s="180"/>
      <c r="D72" s="180"/>
      <c r="E72" s="210"/>
      <c r="F72" s="202"/>
    </row>
    <row r="73" spans="1:6" x14ac:dyDescent="0.25">
      <c r="A73" s="148" t="s">
        <v>512</v>
      </c>
      <c r="B73" s="151" t="s">
        <v>328</v>
      </c>
      <c r="C73" s="180" t="s">
        <v>127</v>
      </c>
      <c r="D73" s="180">
        <v>1</v>
      </c>
      <c r="E73" s="210"/>
      <c r="F73" s="202" t="str">
        <f t="shared" ref="F73" si="13">IF(OR(AND(D73="Prov",E73="Sum"),(E73="PC Sum")),". . . . . . . . .00",IF(ISERR(D73*E73),"",IF(D73*E73=0,"",ROUND(D73*E73,2))))</f>
        <v/>
      </c>
    </row>
    <row r="74" spans="1:6" x14ac:dyDescent="0.25">
      <c r="A74" s="144"/>
      <c r="B74" s="151"/>
      <c r="C74" s="180"/>
      <c r="D74" s="180"/>
      <c r="E74" s="210"/>
      <c r="F74" s="202"/>
    </row>
    <row r="75" spans="1:6" x14ac:dyDescent="0.25">
      <c r="A75" s="148" t="s">
        <v>513</v>
      </c>
      <c r="B75" s="151" t="s">
        <v>329</v>
      </c>
      <c r="C75" s="180" t="s">
        <v>127</v>
      </c>
      <c r="D75" s="180">
        <v>1</v>
      </c>
      <c r="E75" s="210"/>
      <c r="F75" s="202" t="str">
        <f t="shared" ref="F75" si="14">IF(OR(AND(D75="Prov",E75="Sum"),(E75="PC Sum")),". . . . . . . . .00",IF(ISERR(D75*E75),"",IF(D75*E75=0,"",ROUND(D75*E75,2))))</f>
        <v/>
      </c>
    </row>
    <row r="76" spans="1:6" x14ac:dyDescent="0.25">
      <c r="A76" s="148"/>
      <c r="B76" s="151"/>
      <c r="C76" s="180"/>
      <c r="D76" s="180"/>
      <c r="E76" s="210"/>
      <c r="F76" s="202"/>
    </row>
    <row r="77" spans="1:6" x14ac:dyDescent="0.25">
      <c r="A77" s="148" t="s">
        <v>514</v>
      </c>
      <c r="B77" s="151" t="s">
        <v>330</v>
      </c>
      <c r="C77" s="180" t="s">
        <v>127</v>
      </c>
      <c r="D77" s="180">
        <v>1</v>
      </c>
      <c r="E77" s="210"/>
      <c r="F77" s="202" t="str">
        <f t="shared" ref="F77" si="15">IF(OR(AND(D77="Prov",E77="Sum"),(E77="PC Sum")),". . . . . . . . .00",IF(ISERR(D77*E77),"",IF(D77*E77=0,"",ROUND(D77*E77,2))))</f>
        <v/>
      </c>
    </row>
    <row r="78" spans="1:6" x14ac:dyDescent="0.25">
      <c r="A78" s="144"/>
      <c r="B78" s="151"/>
      <c r="C78" s="180"/>
      <c r="D78" s="180"/>
      <c r="E78" s="210"/>
      <c r="F78" s="202"/>
    </row>
    <row r="79" spans="1:6" x14ac:dyDescent="0.25">
      <c r="A79" s="148" t="s">
        <v>515</v>
      </c>
      <c r="B79" s="151" t="s">
        <v>331</v>
      </c>
      <c r="C79" s="180" t="s">
        <v>127</v>
      </c>
      <c r="D79" s="180">
        <v>2</v>
      </c>
      <c r="E79" s="210"/>
      <c r="F79" s="202" t="str">
        <f t="shared" ref="F79" si="16">IF(OR(AND(D79="Prov",E79="Sum"),(E79="PC Sum")),". . . . . . . . .00",IF(ISERR(D79*E79),"",IF(D79*E79=0,"",ROUND(D79*E79,2))))</f>
        <v/>
      </c>
    </row>
    <row r="80" spans="1:6" ht="14.25" x14ac:dyDescent="0.25">
      <c r="A80" s="148"/>
      <c r="B80" s="151"/>
      <c r="C80" s="180"/>
      <c r="D80" s="180"/>
      <c r="E80" s="200"/>
      <c r="F80" s="330"/>
    </row>
    <row r="81" spans="1:6" ht="14.25" x14ac:dyDescent="0.25">
      <c r="A81" s="148" t="s">
        <v>508</v>
      </c>
      <c r="B81" s="179" t="s">
        <v>279</v>
      </c>
      <c r="C81" s="180"/>
      <c r="D81" s="180"/>
      <c r="E81" s="200"/>
      <c r="F81" s="330" t="str">
        <f>IF(OR(AND(D81="Prov",E81="Sum"),(E81="PC Sum")),". . . . . . . . .00",IF(ISERR(D81*E81),"",IF(D81*E81=0,"",ROUND(D81*E81,2))))</f>
        <v/>
      </c>
    </row>
    <row r="82" spans="1:6" ht="42.6" customHeight="1" x14ac:dyDescent="0.25">
      <c r="A82" s="148" t="s">
        <v>509</v>
      </c>
      <c r="B82" s="151" t="s">
        <v>280</v>
      </c>
      <c r="C82" s="180" t="s">
        <v>127</v>
      </c>
      <c r="D82" s="180">
        <v>1</v>
      </c>
      <c r="E82" s="200"/>
      <c r="F82" s="330" t="str">
        <f t="shared" ref="F82" si="17">IF(OR(AND(D82="Prov",E82="Sum"),(E82="PC Sum")),". . . . . . . . .00",IF(ISERR(D82*E82),"",IF(D82*E82=0,"",ROUND(D82*E82,2))))</f>
        <v/>
      </c>
    </row>
    <row r="83" spans="1:6" s="112" customFormat="1" ht="14.25" x14ac:dyDescent="0.25">
      <c r="A83" s="182"/>
      <c r="B83" s="183" t="s">
        <v>55</v>
      </c>
      <c r="C83" s="182"/>
      <c r="D83" s="182"/>
      <c r="E83" s="184"/>
      <c r="F83" s="184"/>
    </row>
    <row r="84" spans="1:6" s="112" customFormat="1" ht="15" x14ac:dyDescent="0.25">
      <c r="A84" s="185"/>
      <c r="B84" s="186" t="s">
        <v>128</v>
      </c>
      <c r="C84" s="185"/>
      <c r="D84" s="185"/>
      <c r="E84" s="187"/>
      <c r="F84" s="188"/>
    </row>
    <row r="85" spans="1:6" s="112" customFormat="1" ht="14.25" x14ac:dyDescent="0.25">
      <c r="A85" s="189"/>
      <c r="B85" s="190"/>
      <c r="C85" s="191"/>
      <c r="D85" s="191"/>
      <c r="E85" s="192"/>
      <c r="F85" s="193"/>
    </row>
    <row r="86" spans="1:6" s="112" customFormat="1" ht="14.25" x14ac:dyDescent="0.25">
      <c r="A86" s="194"/>
      <c r="B86" s="190"/>
      <c r="C86" s="191"/>
      <c r="D86" s="191"/>
      <c r="E86" s="192"/>
      <c r="F86" s="193"/>
    </row>
    <row r="87" spans="1:6" s="112" customFormat="1" ht="15" x14ac:dyDescent="0.25">
      <c r="A87" s="195"/>
      <c r="B87" s="196" t="s">
        <v>129</v>
      </c>
      <c r="C87" s="195"/>
      <c r="D87" s="195"/>
      <c r="E87" s="197"/>
      <c r="F87" s="198"/>
    </row>
    <row r="88" spans="1:6" x14ac:dyDescent="0.25">
      <c r="A88" s="144"/>
      <c r="B88" s="201"/>
      <c r="C88" s="144"/>
      <c r="D88" s="144"/>
      <c r="E88" s="174"/>
      <c r="F88" s="202"/>
    </row>
    <row r="89" spans="1:6" ht="14.25" x14ac:dyDescent="0.25">
      <c r="A89" s="148" t="s">
        <v>516</v>
      </c>
      <c r="B89" s="255" t="s">
        <v>291</v>
      </c>
      <c r="C89" s="205"/>
      <c r="D89" s="205"/>
      <c r="E89" s="206"/>
      <c r="F89" s="330" t="str">
        <f>IF(OR(AND(D89="Prov",E89="Sum"),(E89="PC Sum")),". . . . . . . . .00",IF(ISERR(D89*E89),"",IF(D89*E89=0,"",ROUND(D89*E89,2))))</f>
        <v/>
      </c>
    </row>
    <row r="90" spans="1:6" ht="14.25" x14ac:dyDescent="0.25">
      <c r="A90" s="203"/>
      <c r="B90" s="204"/>
      <c r="C90" s="205"/>
      <c r="D90" s="205"/>
      <c r="E90" s="206"/>
      <c r="F90" s="330" t="str">
        <f>IF(OR(AND(D90="Prov",E90="Sum"),(E90="PC Sum")),". . . . . . . . .00",IF(ISERR(D90*E90),"",IF(D90*E90=0,"",ROUND(D90*E90,2))))</f>
        <v/>
      </c>
    </row>
    <row r="91" spans="1:6" ht="51" x14ac:dyDescent="0.25">
      <c r="A91" s="148" t="s">
        <v>517</v>
      </c>
      <c r="B91" s="204" t="s">
        <v>285</v>
      </c>
      <c r="C91" s="205" t="s">
        <v>127</v>
      </c>
      <c r="D91" s="205">
        <v>3</v>
      </c>
      <c r="E91" s="206"/>
      <c r="F91" s="330" t="str">
        <f t="shared" ref="F91" si="18">IF(OR(AND(D91="Prov",E91="Sum"),(E91="PC Sum")),". . . . . . . . .00",IF(ISERR(D91*E91),"",IF(D91*E91=0,"",ROUND(D91*E91,2))))</f>
        <v/>
      </c>
    </row>
    <row r="92" spans="1:6" ht="14.25" x14ac:dyDescent="0.25">
      <c r="A92" s="148"/>
      <c r="B92" s="151"/>
      <c r="C92" s="180"/>
      <c r="D92" s="180"/>
      <c r="E92" s="200"/>
      <c r="F92" s="330"/>
    </row>
    <row r="93" spans="1:6" ht="14.25" x14ac:dyDescent="0.25">
      <c r="A93" s="203" t="s">
        <v>518</v>
      </c>
      <c r="B93" s="255" t="s">
        <v>292</v>
      </c>
      <c r="C93" s="205"/>
      <c r="D93" s="205"/>
      <c r="E93" s="206"/>
      <c r="F93" s="330" t="str">
        <f>IF(OR(AND(D93="Prov",E93="Sum"),(E93="PC Sum")),". . . . . . . . .00",IF(ISERR(D93*E93),"",IF(D93*E93=0,"",ROUND(D93*E93,2))))</f>
        <v/>
      </c>
    </row>
    <row r="94" spans="1:6" ht="14.25" x14ac:dyDescent="0.25">
      <c r="A94" s="203"/>
      <c r="B94" s="204"/>
      <c r="C94" s="205"/>
      <c r="D94" s="205"/>
      <c r="E94" s="206"/>
      <c r="F94" s="330" t="str">
        <f>IF(OR(AND(D94="Prov",E94="Sum"),(E94="PC Sum")),". . . . . . . . .00",IF(ISERR(D94*E94),"",IF(D94*E94=0,"",ROUND(D94*E94,2))))</f>
        <v/>
      </c>
    </row>
    <row r="95" spans="1:6" ht="25.5" x14ac:dyDescent="0.25">
      <c r="A95" s="203" t="s">
        <v>519</v>
      </c>
      <c r="B95" s="204" t="s">
        <v>426</v>
      </c>
      <c r="C95" s="205" t="s">
        <v>127</v>
      </c>
      <c r="D95" s="205">
        <v>1</v>
      </c>
      <c r="E95" s="206"/>
      <c r="F95" s="330" t="str">
        <f t="shared" ref="F95" si="19">IF(OR(AND(D95="Prov",E95="Sum"),(E95="PC Sum")),". . . . . . . . .00",IF(ISERR(D95*E95),"",IF(D95*E95=0,"",ROUND(D95*E95,2))))</f>
        <v/>
      </c>
    </row>
    <row r="96" spans="1:6" ht="14.25" x14ac:dyDescent="0.25">
      <c r="A96" s="203"/>
      <c r="B96" s="204"/>
      <c r="C96" s="205"/>
      <c r="D96" s="205"/>
      <c r="E96" s="206"/>
      <c r="F96" s="330"/>
    </row>
    <row r="97" spans="1:6" ht="25.5" x14ac:dyDescent="0.25">
      <c r="A97" s="148" t="s">
        <v>521</v>
      </c>
      <c r="B97" s="179" t="s">
        <v>287</v>
      </c>
      <c r="C97" s="180"/>
      <c r="D97" s="180"/>
      <c r="E97" s="200"/>
      <c r="F97" s="330" t="str">
        <f>IF(OR(AND(D97="Prov",E97="Sum"),(E97="PC Sum")),". . . . . . . . .00",IF(ISERR(D97*E97),"",IF(D97*E97=0,"",ROUND(D97*E97,2))))</f>
        <v/>
      </c>
    </row>
    <row r="98" spans="1:6" ht="14.25" x14ac:dyDescent="0.25">
      <c r="A98" s="148"/>
      <c r="B98" s="151"/>
      <c r="C98" s="180"/>
      <c r="D98" s="180"/>
      <c r="E98" s="200"/>
      <c r="F98" s="330" t="str">
        <f>IF(OR(AND(D98="Prov",E98="Sum"),(E98="PC Sum")),". . . . . . . . .00",IF(ISERR(D98*E98),"",IF(D98*E98=0,"",ROUND(D98*E98,2))))</f>
        <v/>
      </c>
    </row>
    <row r="99" spans="1:6" ht="63.75" x14ac:dyDescent="0.25">
      <c r="A99" s="148" t="s">
        <v>520</v>
      </c>
      <c r="B99" s="151" t="s">
        <v>454</v>
      </c>
      <c r="C99" s="180" t="s">
        <v>127</v>
      </c>
      <c r="D99" s="180">
        <v>1</v>
      </c>
      <c r="E99" s="200"/>
      <c r="F99" s="330" t="str">
        <f t="shared" ref="F99" si="20">IF(OR(AND(D99="Prov",E99="Sum"),(E99="PC Sum")),". . . . . . . . .00",IF(ISERR(D99*E99),"",IF(D99*E99=0,"",ROUND(D99*E99,2))))</f>
        <v/>
      </c>
    </row>
    <row r="100" spans="1:6" ht="14.25" x14ac:dyDescent="0.25">
      <c r="A100" s="148"/>
      <c r="B100" s="151"/>
      <c r="C100" s="180"/>
      <c r="D100" s="180"/>
      <c r="E100" s="200"/>
      <c r="F100" s="330"/>
    </row>
    <row r="101" spans="1:6" ht="38.25" x14ac:dyDescent="0.25">
      <c r="A101" s="148" t="s">
        <v>522</v>
      </c>
      <c r="B101" s="179" t="s">
        <v>425</v>
      </c>
      <c r="C101" s="180"/>
      <c r="D101" s="180"/>
      <c r="E101" s="200"/>
      <c r="F101" s="330" t="str">
        <f t="shared" ref="F101:F103" si="21">IF(OR(AND(D101="Prov",E101="Sum"),(E101="PC Sum")),". . . . . . . . .00",IF(ISERR(D101*E101),"",IF(D101*E101=0,"",ROUND(D101*E101,2))))</f>
        <v/>
      </c>
    </row>
    <row r="102" spans="1:6" ht="14.25" x14ac:dyDescent="0.25">
      <c r="A102" s="148"/>
      <c r="B102" s="151"/>
      <c r="C102" s="180"/>
      <c r="D102" s="180"/>
      <c r="E102" s="200"/>
      <c r="F102" s="330" t="str">
        <f t="shared" si="21"/>
        <v/>
      </c>
    </row>
    <row r="103" spans="1:6" ht="25.5" x14ac:dyDescent="0.25">
      <c r="A103" s="148" t="s">
        <v>523</v>
      </c>
      <c r="B103" s="151" t="s">
        <v>453</v>
      </c>
      <c r="C103" s="180" t="s">
        <v>122</v>
      </c>
      <c r="D103" s="180">
        <v>48</v>
      </c>
      <c r="E103" s="200"/>
      <c r="F103" s="330" t="str">
        <f t="shared" si="21"/>
        <v/>
      </c>
    </row>
    <row r="104" spans="1:6" ht="14.25" x14ac:dyDescent="0.25">
      <c r="A104" s="148"/>
      <c r="B104" s="151"/>
      <c r="C104" s="180"/>
      <c r="D104" s="180"/>
      <c r="E104" s="200"/>
      <c r="F104" s="330"/>
    </row>
    <row r="105" spans="1:6" ht="57" customHeight="1" x14ac:dyDescent="0.25">
      <c r="A105" s="148" t="s">
        <v>524</v>
      </c>
      <c r="B105" s="179" t="s">
        <v>347</v>
      </c>
      <c r="C105" s="180"/>
      <c r="D105" s="180"/>
      <c r="E105" s="200"/>
      <c r="F105" s="330" t="str">
        <f t="shared" ref="F105:F164" si="22">IF(OR(AND(D105="Prov",E105="Sum"),(E105="PC Sum")),". . . . . . . . .00",IF(ISERR(D105*E105),"",IF(D105*E105=0,"",ROUND(D105*E105,2))))</f>
        <v/>
      </c>
    </row>
    <row r="106" spans="1:6" ht="14.25" x14ac:dyDescent="0.25">
      <c r="A106" s="148"/>
      <c r="B106" s="151"/>
      <c r="C106" s="180"/>
      <c r="D106" s="180"/>
      <c r="E106" s="200"/>
      <c r="F106" s="330" t="str">
        <f t="shared" si="22"/>
        <v/>
      </c>
    </row>
    <row r="107" spans="1:6" ht="25.5" x14ac:dyDescent="0.25">
      <c r="A107" s="148" t="s">
        <v>525</v>
      </c>
      <c r="B107" s="151" t="s">
        <v>332</v>
      </c>
      <c r="C107" s="180" t="s">
        <v>127</v>
      </c>
      <c r="D107" s="180">
        <v>4</v>
      </c>
      <c r="E107" s="200"/>
      <c r="F107" s="330" t="str">
        <f t="shared" si="22"/>
        <v/>
      </c>
    </row>
    <row r="108" spans="1:6" ht="14.25" x14ac:dyDescent="0.25">
      <c r="A108" s="148"/>
      <c r="B108" s="151"/>
      <c r="C108" s="180"/>
      <c r="D108" s="180"/>
      <c r="E108" s="200"/>
      <c r="F108" s="330"/>
    </row>
    <row r="109" spans="1:6" ht="14.25" x14ac:dyDescent="0.25">
      <c r="A109" s="148" t="s">
        <v>526</v>
      </c>
      <c r="B109" s="151" t="s">
        <v>333</v>
      </c>
      <c r="C109" s="180" t="s">
        <v>127</v>
      </c>
      <c r="D109" s="180">
        <v>1</v>
      </c>
      <c r="E109" s="200"/>
      <c r="F109" s="330" t="str">
        <f t="shared" ref="F109" si="23">IF(OR(AND(D109="Prov",E109="Sum"),(E109="PC Sum")),". . . . . . . . .00",IF(ISERR(D109*E109),"",IF(D109*E109=0,"",ROUND(D109*E109,2))))</f>
        <v/>
      </c>
    </row>
    <row r="110" spans="1:6" ht="14.25" x14ac:dyDescent="0.25">
      <c r="A110" s="148"/>
      <c r="B110" s="151"/>
      <c r="C110" s="180"/>
      <c r="D110" s="180"/>
      <c r="E110" s="200"/>
      <c r="F110" s="330"/>
    </row>
    <row r="111" spans="1:6" ht="25.5" x14ac:dyDescent="0.25">
      <c r="A111" s="148" t="s">
        <v>527</v>
      </c>
      <c r="B111" s="151" t="s">
        <v>334</v>
      </c>
      <c r="C111" s="180" t="s">
        <v>127</v>
      </c>
      <c r="D111" s="180">
        <v>4</v>
      </c>
      <c r="E111" s="200"/>
      <c r="F111" s="330" t="str">
        <f t="shared" ref="F111" si="24">IF(OR(AND(D111="Prov",E111="Sum"),(E111="PC Sum")),". . . . . . . . .00",IF(ISERR(D111*E111),"",IF(D111*E111=0,"",ROUND(D111*E111,2))))</f>
        <v/>
      </c>
    </row>
    <row r="112" spans="1:6" ht="14.25" x14ac:dyDescent="0.25">
      <c r="A112" s="148"/>
      <c r="B112" s="151"/>
      <c r="C112" s="180"/>
      <c r="D112" s="180"/>
      <c r="E112" s="200"/>
      <c r="F112" s="330"/>
    </row>
    <row r="113" spans="1:6" ht="14.25" x14ac:dyDescent="0.25">
      <c r="A113" s="148" t="s">
        <v>528</v>
      </c>
      <c r="B113" s="151" t="s">
        <v>335</v>
      </c>
      <c r="C113" s="180" t="s">
        <v>127</v>
      </c>
      <c r="D113" s="180">
        <v>2</v>
      </c>
      <c r="E113" s="200"/>
      <c r="F113" s="330" t="str">
        <f t="shared" ref="F113" si="25">IF(OR(AND(D113="Prov",E113="Sum"),(E113="PC Sum")),". . . . . . . . .00",IF(ISERR(D113*E113),"",IF(D113*E113=0,"",ROUND(D113*E113,2))))</f>
        <v/>
      </c>
    </row>
    <row r="114" spans="1:6" ht="14.25" x14ac:dyDescent="0.25">
      <c r="A114" s="148"/>
      <c r="B114" s="151"/>
      <c r="C114" s="180"/>
      <c r="D114" s="180"/>
      <c r="E114" s="200"/>
      <c r="F114" s="330"/>
    </row>
    <row r="115" spans="1:6" ht="14.25" x14ac:dyDescent="0.25">
      <c r="A115" s="148" t="s">
        <v>529</v>
      </c>
      <c r="B115" s="151" t="s">
        <v>336</v>
      </c>
      <c r="C115" s="180" t="s">
        <v>127</v>
      </c>
      <c r="D115" s="180">
        <v>1</v>
      </c>
      <c r="E115" s="200"/>
      <c r="F115" s="330" t="str">
        <f t="shared" ref="F115" si="26">IF(OR(AND(D115="Prov",E115="Sum"),(E115="PC Sum")),". . . . . . . . .00",IF(ISERR(D115*E115),"",IF(D115*E115=0,"",ROUND(D115*E115,2))))</f>
        <v/>
      </c>
    </row>
    <row r="116" spans="1:6" ht="14.25" x14ac:dyDescent="0.25">
      <c r="A116" s="148"/>
      <c r="B116" s="151"/>
      <c r="C116" s="180"/>
      <c r="D116" s="180"/>
      <c r="E116" s="200"/>
      <c r="F116" s="330"/>
    </row>
    <row r="117" spans="1:6" ht="14.25" x14ac:dyDescent="0.25">
      <c r="A117" s="148" t="s">
        <v>530</v>
      </c>
      <c r="B117" s="151" t="s">
        <v>337</v>
      </c>
      <c r="C117" s="180" t="s">
        <v>127</v>
      </c>
      <c r="D117" s="180">
        <v>2</v>
      </c>
      <c r="E117" s="200"/>
      <c r="F117" s="330" t="str">
        <f t="shared" ref="F117" si="27">IF(OR(AND(D117="Prov",E117="Sum"),(E117="PC Sum")),". . . . . . . . .00",IF(ISERR(D117*E117),"",IF(D117*E117=0,"",ROUND(D117*E117,2))))</f>
        <v/>
      </c>
    </row>
    <row r="118" spans="1:6" ht="14.25" x14ac:dyDescent="0.25">
      <c r="A118" s="148"/>
      <c r="B118" s="151"/>
      <c r="C118" s="180"/>
      <c r="D118" s="180"/>
      <c r="E118" s="200"/>
      <c r="F118" s="330"/>
    </row>
    <row r="119" spans="1:6" ht="14.25" x14ac:dyDescent="0.25">
      <c r="A119" s="148"/>
      <c r="B119" s="151"/>
      <c r="C119" s="180"/>
      <c r="D119" s="180"/>
      <c r="E119" s="200"/>
      <c r="F119" s="330"/>
    </row>
    <row r="120" spans="1:6" s="112" customFormat="1" ht="14.25" x14ac:dyDescent="0.25">
      <c r="A120" s="182"/>
      <c r="B120" s="183" t="s">
        <v>55</v>
      </c>
      <c r="C120" s="182"/>
      <c r="D120" s="182"/>
      <c r="E120" s="184"/>
      <c r="F120" s="184"/>
    </row>
    <row r="121" spans="1:6" s="112" customFormat="1" ht="15" x14ac:dyDescent="0.25">
      <c r="A121" s="185"/>
      <c r="B121" s="186" t="s">
        <v>128</v>
      </c>
      <c r="C121" s="185"/>
      <c r="D121" s="185"/>
      <c r="E121" s="187"/>
      <c r="F121" s="188"/>
    </row>
    <row r="122" spans="1:6" s="112" customFormat="1" ht="14.25" x14ac:dyDescent="0.25">
      <c r="A122" s="189"/>
      <c r="B122" s="190"/>
      <c r="C122" s="191"/>
      <c r="D122" s="191"/>
      <c r="E122" s="192"/>
      <c r="F122" s="193"/>
    </row>
    <row r="123" spans="1:6" s="112" customFormat="1" ht="14.25" x14ac:dyDescent="0.25">
      <c r="A123" s="194"/>
      <c r="B123" s="190"/>
      <c r="C123" s="191"/>
      <c r="D123" s="191"/>
      <c r="E123" s="192"/>
      <c r="F123" s="193"/>
    </row>
    <row r="124" spans="1:6" s="112" customFormat="1" ht="15" x14ac:dyDescent="0.25">
      <c r="A124" s="195"/>
      <c r="B124" s="196" t="s">
        <v>129</v>
      </c>
      <c r="C124" s="195"/>
      <c r="D124" s="195"/>
      <c r="E124" s="197"/>
      <c r="F124" s="198"/>
    </row>
    <row r="125" spans="1:6" x14ac:dyDescent="0.25">
      <c r="A125" s="144"/>
      <c r="B125" s="201"/>
      <c r="C125" s="144"/>
      <c r="D125" s="144"/>
      <c r="E125" s="174"/>
      <c r="F125" s="202"/>
    </row>
    <row r="126" spans="1:6" ht="25.5" x14ac:dyDescent="0.25">
      <c r="A126" s="148" t="s">
        <v>531</v>
      </c>
      <c r="B126" s="151" t="s">
        <v>338</v>
      </c>
      <c r="C126" s="180" t="s">
        <v>127</v>
      </c>
      <c r="D126" s="180">
        <v>5</v>
      </c>
      <c r="E126" s="200"/>
      <c r="F126" s="330" t="str">
        <f t="shared" ref="F126" si="28">IF(OR(AND(D126="Prov",E126="Sum"),(E126="PC Sum")),". . . . . . . . .00",IF(ISERR(D126*E126),"",IF(D126*E126=0,"",ROUND(D126*E126,2))))</f>
        <v/>
      </c>
    </row>
    <row r="127" spans="1:6" ht="14.25" x14ac:dyDescent="0.25">
      <c r="A127" s="148"/>
      <c r="B127" s="151"/>
      <c r="C127" s="180"/>
      <c r="D127" s="180"/>
      <c r="E127" s="200"/>
      <c r="F127" s="330"/>
    </row>
    <row r="128" spans="1:6" ht="14.25" x14ac:dyDescent="0.25">
      <c r="A128" s="203"/>
      <c r="B128" s="179" t="s">
        <v>678</v>
      </c>
      <c r="C128" s="205"/>
      <c r="D128" s="205"/>
      <c r="E128" s="323"/>
      <c r="F128" s="331" t="str">
        <f t="shared" ref="F128" si="29">IF(OR(AND(D128="Prov",E128="Sum"),(E128="PC Sum")),". . . . . . . . .00",IF(ISERR(D128*E128),"",IF(D128*E128=0,"",ROUND(D128*E128,2))))</f>
        <v/>
      </c>
    </row>
    <row r="129" spans="1:6" ht="63.75" x14ac:dyDescent="0.25">
      <c r="A129" s="203" t="s">
        <v>532</v>
      </c>
      <c r="B129" s="179" t="s">
        <v>679</v>
      </c>
      <c r="C129" s="205"/>
      <c r="D129" s="205"/>
      <c r="E129" s="323"/>
      <c r="F129" s="331" t="str">
        <f t="shared" si="22"/>
        <v/>
      </c>
    </row>
    <row r="130" spans="1:6" ht="14.25" x14ac:dyDescent="0.25">
      <c r="A130" s="203"/>
      <c r="B130" s="204"/>
      <c r="C130" s="205"/>
      <c r="D130" s="205"/>
      <c r="E130" s="323"/>
      <c r="F130" s="331" t="str">
        <f t="shared" si="22"/>
        <v/>
      </c>
    </row>
    <row r="131" spans="1:6" ht="63.75" x14ac:dyDescent="0.25">
      <c r="A131" s="203" t="s">
        <v>533</v>
      </c>
      <c r="B131" s="204" t="s">
        <v>467</v>
      </c>
      <c r="C131" s="205" t="s">
        <v>127</v>
      </c>
      <c r="D131" s="205">
        <v>77</v>
      </c>
      <c r="E131" s="323"/>
      <c r="F131" s="331" t="str">
        <f t="shared" ref="F131" si="30">IF(OR(AND(D131="Prov",E131="Sum"),(E131="PC Sum")),". . . . . . . . .00",IF(ISERR(D131*E131),"",IF(D131*E131=0,"",ROUND(D131*E131,2))))</f>
        <v/>
      </c>
    </row>
    <row r="132" spans="1:6" ht="14.25" x14ac:dyDescent="0.25">
      <c r="A132" s="203"/>
      <c r="B132" s="204"/>
      <c r="C132" s="205"/>
      <c r="D132" s="205"/>
      <c r="E132" s="323"/>
      <c r="F132" s="331"/>
    </row>
    <row r="133" spans="1:6" ht="63.75" x14ac:dyDescent="0.25">
      <c r="A133" s="203" t="s">
        <v>535</v>
      </c>
      <c r="B133" s="204" t="s">
        <v>468</v>
      </c>
      <c r="C133" s="205" t="s">
        <v>127</v>
      </c>
      <c r="D133" s="205">
        <v>12</v>
      </c>
      <c r="E133" s="323"/>
      <c r="F133" s="331" t="str">
        <f t="shared" si="22"/>
        <v/>
      </c>
    </row>
    <row r="134" spans="1:6" ht="14.25" x14ac:dyDescent="0.25">
      <c r="A134" s="203"/>
      <c r="B134" s="204"/>
      <c r="C134" s="205"/>
      <c r="D134" s="205"/>
      <c r="E134" s="323"/>
      <c r="F134" s="331"/>
    </row>
    <row r="135" spans="1:6" ht="63.75" x14ac:dyDescent="0.25">
      <c r="A135" s="203" t="s">
        <v>534</v>
      </c>
      <c r="B135" s="204" t="s">
        <v>469</v>
      </c>
      <c r="C135" s="205" t="s">
        <v>127</v>
      </c>
      <c r="D135" s="205">
        <v>10</v>
      </c>
      <c r="E135" s="323"/>
      <c r="F135" s="331" t="str">
        <f t="shared" si="22"/>
        <v/>
      </c>
    </row>
    <row r="136" spans="1:6" ht="14.25" x14ac:dyDescent="0.25">
      <c r="A136" s="203"/>
      <c r="B136" s="204"/>
      <c r="C136" s="205"/>
      <c r="D136" s="205"/>
      <c r="E136" s="323"/>
      <c r="F136" s="331"/>
    </row>
    <row r="137" spans="1:6" ht="51" x14ac:dyDescent="0.25">
      <c r="A137" s="203" t="s">
        <v>687</v>
      </c>
      <c r="B137" s="204" t="s">
        <v>435</v>
      </c>
      <c r="C137" s="205" t="s">
        <v>127</v>
      </c>
      <c r="D137" s="205">
        <v>10</v>
      </c>
      <c r="E137" s="323"/>
      <c r="F137" s="331" t="str">
        <f t="shared" si="22"/>
        <v/>
      </c>
    </row>
    <row r="138" spans="1:6" ht="14.25" x14ac:dyDescent="0.25">
      <c r="A138" s="203"/>
      <c r="B138" s="229"/>
      <c r="C138" s="227"/>
      <c r="D138" s="227"/>
      <c r="E138" s="239"/>
      <c r="F138" s="331"/>
    </row>
    <row r="139" spans="1:6" ht="25.5" x14ac:dyDescent="0.25">
      <c r="A139" s="203" t="s">
        <v>688</v>
      </c>
      <c r="B139" s="229" t="s">
        <v>686</v>
      </c>
      <c r="C139" s="205" t="s">
        <v>146</v>
      </c>
      <c r="D139" s="205">
        <v>1</v>
      </c>
      <c r="E139" s="239"/>
      <c r="F139" s="331" t="str">
        <f t="shared" si="22"/>
        <v/>
      </c>
    </row>
    <row r="140" spans="1:6" ht="14.25" x14ac:dyDescent="0.25">
      <c r="A140" s="203"/>
      <c r="B140" s="204"/>
      <c r="C140" s="205"/>
      <c r="D140" s="205"/>
      <c r="E140" s="323"/>
      <c r="F140" s="331"/>
    </row>
    <row r="141" spans="1:6" ht="14.25" x14ac:dyDescent="0.25">
      <c r="A141" s="148"/>
      <c r="B141" s="175" t="s">
        <v>133</v>
      </c>
      <c r="C141" s="180"/>
      <c r="D141" s="180"/>
      <c r="E141" s="200"/>
      <c r="F141" s="330" t="str">
        <f t="shared" si="22"/>
        <v/>
      </c>
    </row>
    <row r="142" spans="1:6" ht="14.25" x14ac:dyDescent="0.25">
      <c r="A142" s="148"/>
      <c r="B142" s="151"/>
      <c r="C142" s="180"/>
      <c r="D142" s="180"/>
      <c r="E142" s="200"/>
      <c r="F142" s="330" t="str">
        <f t="shared" si="22"/>
        <v/>
      </c>
    </row>
    <row r="143" spans="1:6" ht="63.75" x14ac:dyDescent="0.25">
      <c r="A143" s="148" t="s">
        <v>536</v>
      </c>
      <c r="B143" s="179" t="s">
        <v>134</v>
      </c>
      <c r="C143" s="180"/>
      <c r="D143" s="180"/>
      <c r="E143" s="200"/>
      <c r="F143" s="330" t="str">
        <f t="shared" si="22"/>
        <v/>
      </c>
    </row>
    <row r="144" spans="1:6" ht="14.25" x14ac:dyDescent="0.25">
      <c r="A144" s="148"/>
      <c r="B144" s="312"/>
      <c r="C144" s="313"/>
      <c r="D144" s="313"/>
      <c r="E144" s="314"/>
      <c r="F144" s="330" t="str">
        <f t="shared" si="22"/>
        <v/>
      </c>
    </row>
    <row r="145" spans="1:6" ht="25.5" x14ac:dyDescent="0.25">
      <c r="A145" s="148" t="s">
        <v>537</v>
      </c>
      <c r="B145" s="315" t="s">
        <v>369</v>
      </c>
      <c r="C145" s="313" t="s">
        <v>127</v>
      </c>
      <c r="D145" s="313">
        <v>3</v>
      </c>
      <c r="E145" s="314"/>
      <c r="F145" s="330" t="str">
        <f t="shared" si="22"/>
        <v/>
      </c>
    </row>
    <row r="146" spans="1:6" ht="14.25" x14ac:dyDescent="0.25">
      <c r="A146" s="148"/>
      <c r="B146" s="315"/>
      <c r="C146" s="313"/>
      <c r="D146" s="313"/>
      <c r="E146" s="314"/>
      <c r="F146" s="330"/>
    </row>
    <row r="147" spans="1:6" ht="14.25" x14ac:dyDescent="0.25">
      <c r="A147" s="148"/>
      <c r="B147" s="315"/>
      <c r="C147" s="313"/>
      <c r="D147" s="313"/>
      <c r="E147" s="314"/>
      <c r="F147" s="330"/>
    </row>
    <row r="148" spans="1:6" s="112" customFormat="1" ht="14.25" x14ac:dyDescent="0.25">
      <c r="A148" s="182"/>
      <c r="B148" s="183" t="s">
        <v>55</v>
      </c>
      <c r="C148" s="182"/>
      <c r="D148" s="182"/>
      <c r="E148" s="184"/>
      <c r="F148" s="184"/>
    </row>
    <row r="149" spans="1:6" s="112" customFormat="1" ht="15" x14ac:dyDescent="0.25">
      <c r="A149" s="185"/>
      <c r="B149" s="186" t="s">
        <v>128</v>
      </c>
      <c r="C149" s="185"/>
      <c r="D149" s="185"/>
      <c r="E149" s="187"/>
      <c r="F149" s="188"/>
    </row>
    <row r="150" spans="1:6" s="112" customFormat="1" ht="14.25" x14ac:dyDescent="0.25">
      <c r="A150" s="189"/>
      <c r="B150" s="190"/>
      <c r="C150" s="191"/>
      <c r="D150" s="191"/>
      <c r="E150" s="192"/>
      <c r="F150" s="193"/>
    </row>
    <row r="151" spans="1:6" s="112" customFormat="1" ht="14.25" x14ac:dyDescent="0.25">
      <c r="A151" s="194"/>
      <c r="B151" s="190"/>
      <c r="C151" s="191"/>
      <c r="D151" s="191"/>
      <c r="E151" s="192"/>
      <c r="F151" s="193"/>
    </row>
    <row r="152" spans="1:6" s="112" customFormat="1" ht="15" x14ac:dyDescent="0.25">
      <c r="A152" s="195"/>
      <c r="B152" s="196" t="s">
        <v>129</v>
      </c>
      <c r="C152" s="195"/>
      <c r="D152" s="195"/>
      <c r="E152" s="197"/>
      <c r="F152" s="198"/>
    </row>
    <row r="153" spans="1:6" s="112" customFormat="1" ht="15.6" customHeight="1" x14ac:dyDescent="0.25">
      <c r="A153" s="185"/>
      <c r="B153" s="199"/>
      <c r="C153" s="185"/>
      <c r="D153" s="185"/>
      <c r="E153" s="187"/>
      <c r="F153" s="187"/>
    </row>
    <row r="154" spans="1:6" ht="28.5" customHeight="1" x14ac:dyDescent="0.25">
      <c r="A154" s="148" t="s">
        <v>538</v>
      </c>
      <c r="B154" s="315" t="s">
        <v>368</v>
      </c>
      <c r="C154" s="313" t="s">
        <v>127</v>
      </c>
      <c r="D154" s="313">
        <v>1</v>
      </c>
      <c r="E154" s="314"/>
      <c r="F154" s="330" t="str">
        <f t="shared" si="22"/>
        <v/>
      </c>
    </row>
    <row r="155" spans="1:6" ht="14.25" x14ac:dyDescent="0.25">
      <c r="A155" s="148"/>
      <c r="B155" s="151"/>
      <c r="C155" s="180"/>
      <c r="D155" s="180"/>
      <c r="E155" s="200"/>
      <c r="F155" s="330"/>
    </row>
    <row r="156" spans="1:6" ht="14.25" x14ac:dyDescent="0.25">
      <c r="A156" s="148"/>
      <c r="B156" s="175" t="s">
        <v>135</v>
      </c>
      <c r="C156" s="180"/>
      <c r="D156" s="180"/>
      <c r="E156" s="200"/>
      <c r="F156" s="330" t="str">
        <f t="shared" si="22"/>
        <v/>
      </c>
    </row>
    <row r="157" spans="1:6" ht="14.25" x14ac:dyDescent="0.25">
      <c r="A157" s="148"/>
      <c r="B157" s="151"/>
      <c r="C157" s="180"/>
      <c r="D157" s="180"/>
      <c r="E157" s="200"/>
      <c r="F157" s="330" t="str">
        <f t="shared" si="22"/>
        <v/>
      </c>
    </row>
    <row r="158" spans="1:6" ht="14.25" x14ac:dyDescent="0.25">
      <c r="A158" s="148" t="s">
        <v>539</v>
      </c>
      <c r="B158" s="179" t="s">
        <v>136</v>
      </c>
      <c r="C158" s="180"/>
      <c r="D158" s="180"/>
      <c r="E158" s="200"/>
      <c r="F158" s="330" t="str">
        <f t="shared" si="22"/>
        <v/>
      </c>
    </row>
    <row r="159" spans="1:6" ht="14.25" x14ac:dyDescent="0.25">
      <c r="A159" s="148"/>
      <c r="B159" s="151"/>
      <c r="C159" s="180"/>
      <c r="D159" s="180"/>
      <c r="E159" s="200"/>
      <c r="F159" s="330" t="str">
        <f t="shared" si="22"/>
        <v/>
      </c>
    </row>
    <row r="160" spans="1:6" ht="14.25" x14ac:dyDescent="0.25">
      <c r="A160" s="148" t="s">
        <v>540</v>
      </c>
      <c r="B160" s="151" t="s">
        <v>417</v>
      </c>
      <c r="C160" s="180" t="s">
        <v>117</v>
      </c>
      <c r="D160" s="180">
        <v>30</v>
      </c>
      <c r="E160" s="200"/>
      <c r="F160" s="330" t="str">
        <f t="shared" si="22"/>
        <v/>
      </c>
    </row>
    <row r="161" spans="1:6" ht="14.25" x14ac:dyDescent="0.25">
      <c r="A161" s="148"/>
      <c r="B161" s="151"/>
      <c r="C161" s="180"/>
      <c r="D161" s="180"/>
      <c r="E161" s="200"/>
      <c r="F161" s="330" t="str">
        <f t="shared" si="22"/>
        <v/>
      </c>
    </row>
    <row r="162" spans="1:6" ht="14.25" x14ac:dyDescent="0.25">
      <c r="A162" s="148" t="s">
        <v>541</v>
      </c>
      <c r="B162" s="179" t="s">
        <v>345</v>
      </c>
      <c r="C162" s="180"/>
      <c r="D162" s="180"/>
      <c r="E162" s="200"/>
      <c r="F162" s="330" t="str">
        <f t="shared" si="22"/>
        <v/>
      </c>
    </row>
    <row r="163" spans="1:6" ht="14.25" x14ac:dyDescent="0.25">
      <c r="A163" s="148"/>
      <c r="B163" s="151"/>
      <c r="C163" s="180"/>
      <c r="D163" s="180"/>
      <c r="E163" s="200"/>
      <c r="F163" s="330" t="str">
        <f t="shared" si="22"/>
        <v/>
      </c>
    </row>
    <row r="164" spans="1:6" ht="25.5" x14ac:dyDescent="0.25">
      <c r="A164" s="148" t="s">
        <v>543</v>
      </c>
      <c r="B164" s="151" t="s">
        <v>346</v>
      </c>
      <c r="C164" s="180" t="s">
        <v>122</v>
      </c>
      <c r="D164" s="180">
        <v>50</v>
      </c>
      <c r="E164" s="200"/>
      <c r="F164" s="330" t="str">
        <f t="shared" si="22"/>
        <v/>
      </c>
    </row>
    <row r="165" spans="1:6" ht="14.25" x14ac:dyDescent="0.25">
      <c r="A165" s="148"/>
      <c r="B165" s="151"/>
      <c r="C165" s="180"/>
      <c r="D165" s="180"/>
      <c r="E165" s="200"/>
      <c r="F165" s="330"/>
    </row>
    <row r="166" spans="1:6" ht="14.25" x14ac:dyDescent="0.25">
      <c r="A166" s="148"/>
      <c r="B166" s="179" t="s">
        <v>683</v>
      </c>
      <c r="C166" s="180"/>
      <c r="D166" s="180"/>
      <c r="E166" s="200"/>
      <c r="F166" s="330"/>
    </row>
    <row r="167" spans="1:6" ht="14.25" x14ac:dyDescent="0.25">
      <c r="A167" s="148"/>
      <c r="B167" s="179"/>
      <c r="C167" s="180"/>
      <c r="D167" s="180"/>
      <c r="E167" s="200"/>
      <c r="F167" s="330"/>
    </row>
    <row r="168" spans="1:6" ht="14.25" x14ac:dyDescent="0.25">
      <c r="A168" s="148" t="s">
        <v>544</v>
      </c>
      <c r="B168" s="179" t="s">
        <v>684</v>
      </c>
      <c r="C168" s="180"/>
      <c r="D168" s="180"/>
      <c r="E168" s="200"/>
      <c r="F168" s="330"/>
    </row>
    <row r="169" spans="1:6" ht="14.25" x14ac:dyDescent="0.25">
      <c r="A169" s="148"/>
      <c r="B169" s="179"/>
      <c r="C169" s="180"/>
      <c r="D169" s="180"/>
      <c r="E169" s="200"/>
      <c r="F169" s="330"/>
    </row>
    <row r="170" spans="1:6" ht="63.75" x14ac:dyDescent="0.25">
      <c r="A170" s="148" t="s">
        <v>542</v>
      </c>
      <c r="B170" s="151" t="s">
        <v>689</v>
      </c>
      <c r="C170" s="180" t="s">
        <v>117</v>
      </c>
      <c r="D170" s="180">
        <v>879</v>
      </c>
      <c r="E170" s="200"/>
      <c r="F170" s="330" t="str">
        <f t="shared" ref="F170" si="31">IF(OR(AND(D170="Prov",E170="Sum"),(E170="PC Sum")),". . . . . . . . .00",IF(ISERR(D170*E170),"",IF(D170*E170=0,"",ROUND(D170*E170,2))))</f>
        <v/>
      </c>
    </row>
    <row r="171" spans="1:6" s="112" customFormat="1" ht="15.6" customHeight="1" x14ac:dyDescent="0.25">
      <c r="A171" s="235"/>
      <c r="B171" s="324"/>
      <c r="C171" s="235"/>
      <c r="D171" s="235"/>
      <c r="E171" s="236"/>
      <c r="F171" s="236"/>
    </row>
    <row r="172" spans="1:6" ht="14.25" x14ac:dyDescent="0.25">
      <c r="A172" s="148"/>
      <c r="B172" s="175" t="s">
        <v>137</v>
      </c>
      <c r="C172" s="180"/>
      <c r="D172" s="180"/>
      <c r="E172" s="200"/>
      <c r="F172" s="330" t="str">
        <f t="shared" ref="F172:F201" si="32">IF(OR(AND(D172="Prov",E172="Sum"),(E172="PC Sum")),". . . . . . . . .00",IF(ISERR(D172*E172),"",IF(D172*E172=0,"",ROUND(D172*E172,2))))</f>
        <v/>
      </c>
    </row>
    <row r="173" spans="1:6" ht="14.25" x14ac:dyDescent="0.25">
      <c r="A173" s="148"/>
      <c r="B173" s="175"/>
      <c r="C173" s="180"/>
      <c r="D173" s="180"/>
      <c r="E173" s="200"/>
      <c r="F173" s="330" t="str">
        <f t="shared" si="32"/>
        <v/>
      </c>
    </row>
    <row r="174" spans="1:6" ht="51" x14ac:dyDescent="0.25">
      <c r="A174" s="148" t="s">
        <v>545</v>
      </c>
      <c r="B174" s="179" t="s">
        <v>138</v>
      </c>
      <c r="C174" s="180"/>
      <c r="D174" s="180"/>
      <c r="E174" s="178"/>
      <c r="F174" s="330" t="str">
        <f t="shared" si="32"/>
        <v/>
      </c>
    </row>
    <row r="175" spans="1:6" ht="14.25" x14ac:dyDescent="0.25">
      <c r="A175" s="148"/>
      <c r="B175" s="151"/>
      <c r="C175" s="180"/>
      <c r="D175" s="180"/>
      <c r="E175" s="178"/>
      <c r="F175" s="330" t="str">
        <f t="shared" si="32"/>
        <v/>
      </c>
    </row>
    <row r="176" spans="1:6" ht="14.25" x14ac:dyDescent="0.25">
      <c r="A176" s="148" t="s">
        <v>546</v>
      </c>
      <c r="B176" s="151" t="s">
        <v>139</v>
      </c>
      <c r="C176" s="180" t="s">
        <v>117</v>
      </c>
      <c r="D176" s="180">
        <v>88</v>
      </c>
      <c r="E176" s="178"/>
      <c r="F176" s="330" t="str">
        <f t="shared" si="32"/>
        <v/>
      </c>
    </row>
    <row r="177" spans="1:6" ht="14.25" x14ac:dyDescent="0.25">
      <c r="A177" s="148"/>
      <c r="B177" s="181"/>
      <c r="C177" s="176"/>
      <c r="D177" s="177"/>
      <c r="E177" s="178"/>
      <c r="F177" s="330" t="str">
        <f t="shared" si="32"/>
        <v/>
      </c>
    </row>
    <row r="178" spans="1:6" ht="14.25" x14ac:dyDescent="0.25">
      <c r="A178" s="148"/>
      <c r="B178" s="175" t="s">
        <v>311</v>
      </c>
      <c r="C178" s="180"/>
      <c r="D178" s="180"/>
      <c r="E178" s="178"/>
      <c r="F178" s="330" t="str">
        <f t="shared" si="32"/>
        <v/>
      </c>
    </row>
    <row r="179" spans="1:6" ht="14.25" x14ac:dyDescent="0.25">
      <c r="A179" s="148"/>
      <c r="B179" s="175"/>
      <c r="C179" s="180"/>
      <c r="D179" s="180"/>
      <c r="E179" s="178"/>
      <c r="F179" s="330" t="str">
        <f t="shared" si="32"/>
        <v/>
      </c>
    </row>
    <row r="180" spans="1:6" ht="14.25" x14ac:dyDescent="0.25">
      <c r="A180" s="148" t="s">
        <v>547</v>
      </c>
      <c r="B180" s="175" t="s">
        <v>293</v>
      </c>
      <c r="C180" s="309"/>
      <c r="D180" s="309"/>
      <c r="E180" s="178"/>
      <c r="F180" s="330" t="str">
        <f t="shared" si="32"/>
        <v/>
      </c>
    </row>
    <row r="181" spans="1:6" ht="14.25" x14ac:dyDescent="0.25">
      <c r="A181" s="148"/>
      <c r="B181" s="175"/>
      <c r="C181" s="309"/>
      <c r="D181" s="309"/>
      <c r="E181" s="178"/>
      <c r="F181" s="330" t="str">
        <f t="shared" si="32"/>
        <v/>
      </c>
    </row>
    <row r="182" spans="1:6" ht="14.25" x14ac:dyDescent="0.25">
      <c r="A182" s="148" t="s">
        <v>549</v>
      </c>
      <c r="B182" s="179" t="s">
        <v>294</v>
      </c>
      <c r="C182" s="309"/>
      <c r="D182" s="309"/>
      <c r="E182" s="178"/>
      <c r="F182" s="330" t="str">
        <f t="shared" si="32"/>
        <v/>
      </c>
    </row>
    <row r="183" spans="1:6" ht="14.25" x14ac:dyDescent="0.25">
      <c r="A183" s="148"/>
      <c r="B183" s="179"/>
      <c r="C183" s="309"/>
      <c r="D183" s="309"/>
      <c r="E183" s="178"/>
      <c r="F183" s="330" t="str">
        <f t="shared" si="32"/>
        <v/>
      </c>
    </row>
    <row r="184" spans="1:6" ht="63.75" x14ac:dyDescent="0.25">
      <c r="A184" s="148" t="s">
        <v>550</v>
      </c>
      <c r="B184" s="151" t="s">
        <v>295</v>
      </c>
      <c r="C184" s="309" t="s">
        <v>127</v>
      </c>
      <c r="D184" s="309">
        <v>65</v>
      </c>
      <c r="E184" s="178"/>
      <c r="F184" s="330" t="str">
        <f t="shared" si="32"/>
        <v/>
      </c>
    </row>
    <row r="185" spans="1:6" ht="14.25" x14ac:dyDescent="0.25">
      <c r="A185" s="148"/>
      <c r="B185" s="151"/>
      <c r="C185" s="309"/>
      <c r="D185" s="309"/>
      <c r="E185" s="178"/>
      <c r="F185" s="330"/>
    </row>
    <row r="186" spans="1:6" ht="14.25" x14ac:dyDescent="0.25">
      <c r="A186" s="148"/>
      <c r="B186" s="151"/>
      <c r="C186" s="309"/>
      <c r="D186" s="309"/>
      <c r="E186" s="178"/>
      <c r="F186" s="330"/>
    </row>
    <row r="187" spans="1:6" ht="14.25" x14ac:dyDescent="0.25">
      <c r="A187" s="148"/>
      <c r="B187" s="151"/>
      <c r="C187" s="309"/>
      <c r="D187" s="309"/>
      <c r="E187" s="178"/>
      <c r="F187" s="330"/>
    </row>
    <row r="188" spans="1:6" ht="14.25" x14ac:dyDescent="0.25">
      <c r="A188" s="148"/>
      <c r="B188" s="151"/>
      <c r="C188" s="309"/>
      <c r="D188" s="309"/>
      <c r="E188" s="178"/>
      <c r="F188" s="330"/>
    </row>
    <row r="189" spans="1:6" s="112" customFormat="1" ht="14.25" x14ac:dyDescent="0.25">
      <c r="A189" s="182"/>
      <c r="B189" s="183" t="s">
        <v>55</v>
      </c>
      <c r="C189" s="182"/>
      <c r="D189" s="182"/>
      <c r="E189" s="184"/>
      <c r="F189" s="184"/>
    </row>
    <row r="190" spans="1:6" s="112" customFormat="1" ht="15" x14ac:dyDescent="0.25">
      <c r="A190" s="185"/>
      <c r="B190" s="186" t="s">
        <v>128</v>
      </c>
      <c r="C190" s="185"/>
      <c r="D190" s="185"/>
      <c r="E190" s="187"/>
      <c r="F190" s="188"/>
    </row>
    <row r="191" spans="1:6" s="112" customFormat="1" ht="14.25" x14ac:dyDescent="0.25">
      <c r="A191" s="189"/>
      <c r="B191" s="190"/>
      <c r="C191" s="191"/>
      <c r="D191" s="191"/>
      <c r="E191" s="192"/>
      <c r="F191" s="193"/>
    </row>
    <row r="192" spans="1:6" s="112" customFormat="1" ht="14.25" x14ac:dyDescent="0.25">
      <c r="A192" s="194"/>
      <c r="B192" s="190"/>
      <c r="C192" s="191"/>
      <c r="D192" s="191"/>
      <c r="E192" s="192"/>
      <c r="F192" s="193"/>
    </row>
    <row r="193" spans="1:6" s="112" customFormat="1" ht="15" x14ac:dyDescent="0.25">
      <c r="A193" s="195"/>
      <c r="B193" s="196" t="s">
        <v>129</v>
      </c>
      <c r="C193" s="195"/>
      <c r="D193" s="195"/>
      <c r="E193" s="197"/>
      <c r="F193" s="198"/>
    </row>
    <row r="194" spans="1:6" s="112" customFormat="1" ht="13.5" customHeight="1" x14ac:dyDescent="0.25">
      <c r="A194" s="185"/>
      <c r="B194" s="199"/>
      <c r="C194" s="185"/>
      <c r="D194" s="185"/>
      <c r="E194" s="187"/>
      <c r="F194" s="187"/>
    </row>
    <row r="195" spans="1:6" ht="14.25" x14ac:dyDescent="0.25">
      <c r="A195" s="148" t="s">
        <v>551</v>
      </c>
      <c r="B195" s="179" t="s">
        <v>296</v>
      </c>
      <c r="C195" s="309"/>
      <c r="D195" s="309"/>
      <c r="E195" s="178"/>
      <c r="F195" s="330" t="str">
        <f t="shared" si="32"/>
        <v/>
      </c>
    </row>
    <row r="196" spans="1:6" ht="14.25" x14ac:dyDescent="0.25">
      <c r="A196" s="148"/>
      <c r="B196" s="175"/>
      <c r="C196" s="309"/>
      <c r="D196" s="309"/>
      <c r="E196" s="178"/>
      <c r="F196" s="330" t="str">
        <f t="shared" si="32"/>
        <v/>
      </c>
    </row>
    <row r="197" spans="1:6" ht="25.5" x14ac:dyDescent="0.25">
      <c r="A197" s="148" t="s">
        <v>548</v>
      </c>
      <c r="B197" s="151" t="s">
        <v>297</v>
      </c>
      <c r="C197" s="309" t="s">
        <v>127</v>
      </c>
      <c r="D197" s="309">
        <v>55</v>
      </c>
      <c r="E197" s="178"/>
      <c r="F197" s="330" t="str">
        <f t="shared" si="32"/>
        <v/>
      </c>
    </row>
    <row r="198" spans="1:6" ht="14.25" x14ac:dyDescent="0.25">
      <c r="A198" s="148"/>
      <c r="B198" s="151"/>
      <c r="C198" s="309"/>
      <c r="D198" s="309"/>
      <c r="E198" s="178"/>
      <c r="F198" s="330" t="str">
        <f t="shared" si="32"/>
        <v/>
      </c>
    </row>
    <row r="199" spans="1:6" ht="25.5" x14ac:dyDescent="0.25">
      <c r="A199" s="148" t="s">
        <v>552</v>
      </c>
      <c r="B199" s="175" t="s">
        <v>298</v>
      </c>
      <c r="C199" s="309"/>
      <c r="D199" s="309"/>
      <c r="E199" s="178"/>
      <c r="F199" s="330" t="str">
        <f t="shared" si="32"/>
        <v/>
      </c>
    </row>
    <row r="200" spans="1:6" ht="14.25" x14ac:dyDescent="0.25">
      <c r="A200" s="148"/>
      <c r="B200" s="175"/>
      <c r="C200" s="309"/>
      <c r="D200" s="309"/>
      <c r="E200" s="178"/>
      <c r="F200" s="330" t="str">
        <f t="shared" si="32"/>
        <v/>
      </c>
    </row>
    <row r="201" spans="1:6" ht="76.5" x14ac:dyDescent="0.25">
      <c r="A201" s="148" t="s">
        <v>553</v>
      </c>
      <c r="B201" s="151" t="s">
        <v>299</v>
      </c>
      <c r="C201" s="309" t="s">
        <v>300</v>
      </c>
      <c r="D201" s="309">
        <v>120</v>
      </c>
      <c r="E201" s="178"/>
      <c r="F201" s="330" t="str">
        <f t="shared" si="32"/>
        <v/>
      </c>
    </row>
    <row r="202" spans="1:6" s="112" customFormat="1" ht="13.5" customHeight="1" x14ac:dyDescent="0.25">
      <c r="A202" s="235"/>
      <c r="B202" s="324"/>
      <c r="C202" s="235"/>
      <c r="D202" s="235"/>
      <c r="E202" s="236"/>
      <c r="F202" s="236"/>
    </row>
    <row r="203" spans="1:6" ht="25.5" x14ac:dyDescent="0.25">
      <c r="A203" s="148" t="s">
        <v>554</v>
      </c>
      <c r="B203" s="175" t="s">
        <v>301</v>
      </c>
      <c r="C203" s="309"/>
      <c r="D203" s="309"/>
      <c r="E203" s="178"/>
      <c r="F203" s="330"/>
    </row>
    <row r="204" spans="1:6" ht="14.25" x14ac:dyDescent="0.25">
      <c r="A204" s="148"/>
      <c r="B204" s="175"/>
      <c r="C204" s="309"/>
      <c r="D204" s="309"/>
      <c r="E204" s="178"/>
      <c r="F204" s="330" t="str">
        <f t="shared" ref="F204:F226" si="33">IF(OR(AND(D204="Prov",E204="Sum"),(E204="PC Sum")),". . . . . . . . .00",IF(ISERR(D204*E204),"",IF(D204*E204=0,"",ROUND(D204*E204,2))))</f>
        <v/>
      </c>
    </row>
    <row r="205" spans="1:6" ht="102" x14ac:dyDescent="0.25">
      <c r="A205" s="148" t="s">
        <v>555</v>
      </c>
      <c r="B205" s="151" t="s">
        <v>302</v>
      </c>
      <c r="C205" s="309" t="s">
        <v>300</v>
      </c>
      <c r="D205" s="309">
        <f>10*1.8*15</f>
        <v>270</v>
      </c>
      <c r="E205" s="178"/>
      <c r="F205" s="330" t="str">
        <f t="shared" si="33"/>
        <v/>
      </c>
    </row>
    <row r="206" spans="1:6" ht="14.25" x14ac:dyDescent="0.25">
      <c r="A206" s="148"/>
      <c r="B206" s="151"/>
      <c r="C206" s="309"/>
      <c r="D206" s="309"/>
      <c r="E206" s="178"/>
      <c r="F206" s="330" t="str">
        <f t="shared" si="33"/>
        <v/>
      </c>
    </row>
    <row r="207" spans="1:6" ht="25.5" x14ac:dyDescent="0.25">
      <c r="A207" s="148" t="s">
        <v>556</v>
      </c>
      <c r="B207" s="175" t="s">
        <v>303</v>
      </c>
      <c r="C207" s="309"/>
      <c r="D207" s="309"/>
      <c r="E207" s="178"/>
      <c r="F207" s="330" t="str">
        <f t="shared" si="33"/>
        <v/>
      </c>
    </row>
    <row r="208" spans="1:6" ht="14.25" x14ac:dyDescent="0.25">
      <c r="A208" s="148"/>
      <c r="B208" s="175"/>
      <c r="C208" s="309"/>
      <c r="D208" s="309"/>
      <c r="E208" s="178"/>
      <c r="F208" s="330" t="str">
        <f t="shared" si="33"/>
        <v/>
      </c>
    </row>
    <row r="209" spans="1:6" ht="140.25" x14ac:dyDescent="0.25">
      <c r="A209" s="148" t="s">
        <v>558</v>
      </c>
      <c r="B209" s="151" t="s">
        <v>304</v>
      </c>
      <c r="C209" s="309" t="s">
        <v>300</v>
      </c>
      <c r="D209" s="309">
        <v>55</v>
      </c>
      <c r="E209" s="178"/>
      <c r="F209" s="330" t="str">
        <f t="shared" si="33"/>
        <v/>
      </c>
    </row>
    <row r="210" spans="1:6" ht="14.25" x14ac:dyDescent="0.25">
      <c r="A210" s="148"/>
      <c r="B210" s="151"/>
      <c r="C210" s="309"/>
      <c r="D210" s="309"/>
      <c r="E210" s="178"/>
      <c r="F210" s="330"/>
    </row>
    <row r="211" spans="1:6" ht="14.25" x14ac:dyDescent="0.25">
      <c r="A211" s="148"/>
      <c r="B211" s="151"/>
      <c r="C211" s="309"/>
      <c r="D211" s="309"/>
      <c r="E211" s="178"/>
      <c r="F211" s="330"/>
    </row>
    <row r="212" spans="1:6" ht="14.25" x14ac:dyDescent="0.25">
      <c r="A212" s="148"/>
      <c r="B212" s="151"/>
      <c r="C212" s="309"/>
      <c r="D212" s="309"/>
      <c r="E212" s="178"/>
      <c r="F212" s="330"/>
    </row>
    <row r="213" spans="1:6" ht="14.25" x14ac:dyDescent="0.25">
      <c r="A213" s="148"/>
      <c r="B213" s="151"/>
      <c r="C213" s="309"/>
      <c r="D213" s="309"/>
      <c r="E213" s="178"/>
      <c r="F213" s="330"/>
    </row>
    <row r="214" spans="1:6" ht="14.25" x14ac:dyDescent="0.25">
      <c r="A214" s="148"/>
      <c r="B214" s="151"/>
      <c r="C214" s="309"/>
      <c r="D214" s="309"/>
      <c r="E214" s="178"/>
      <c r="F214" s="330"/>
    </row>
    <row r="215" spans="1:6" ht="14.25" x14ac:dyDescent="0.25">
      <c r="A215" s="148"/>
      <c r="B215" s="151"/>
      <c r="C215" s="309"/>
      <c r="D215" s="309"/>
      <c r="E215" s="178"/>
      <c r="F215" s="330"/>
    </row>
    <row r="216" spans="1:6" ht="14.25" x14ac:dyDescent="0.25">
      <c r="A216" s="148"/>
      <c r="B216" s="151"/>
      <c r="C216" s="309"/>
      <c r="D216" s="309"/>
      <c r="E216" s="178"/>
      <c r="F216" s="330"/>
    </row>
    <row r="217" spans="1:6" s="112" customFormat="1" ht="14.25" x14ac:dyDescent="0.25">
      <c r="A217" s="182"/>
      <c r="B217" s="183" t="s">
        <v>55</v>
      </c>
      <c r="C217" s="182"/>
      <c r="D217" s="182"/>
      <c r="E217" s="184"/>
      <c r="F217" s="184"/>
    </row>
    <row r="218" spans="1:6" s="112" customFormat="1" ht="15" x14ac:dyDescent="0.25">
      <c r="A218" s="185"/>
      <c r="B218" s="186" t="s">
        <v>128</v>
      </c>
      <c r="C218" s="185"/>
      <c r="D218" s="185"/>
      <c r="E218" s="187"/>
      <c r="F218" s="188"/>
    </row>
    <row r="219" spans="1:6" s="112" customFormat="1" ht="14.25" x14ac:dyDescent="0.25">
      <c r="A219" s="189"/>
      <c r="B219" s="190"/>
      <c r="C219" s="191"/>
      <c r="D219" s="191"/>
      <c r="E219" s="192"/>
      <c r="F219" s="193"/>
    </row>
    <row r="220" spans="1:6" s="112" customFormat="1" ht="14.25" x14ac:dyDescent="0.25">
      <c r="A220" s="194"/>
      <c r="B220" s="190"/>
      <c r="C220" s="191"/>
      <c r="D220" s="191"/>
      <c r="E220" s="192"/>
      <c r="F220" s="193"/>
    </row>
    <row r="221" spans="1:6" s="112" customFormat="1" ht="15" x14ac:dyDescent="0.25">
      <c r="A221" s="195"/>
      <c r="B221" s="196" t="s">
        <v>129</v>
      </c>
      <c r="C221" s="195"/>
      <c r="D221" s="195"/>
      <c r="E221" s="197"/>
      <c r="F221" s="198"/>
    </row>
    <row r="222" spans="1:6" s="112" customFormat="1" ht="13.5" customHeight="1" x14ac:dyDescent="0.25">
      <c r="A222" s="185"/>
      <c r="B222" s="199"/>
      <c r="C222" s="185"/>
      <c r="D222" s="185"/>
      <c r="E222" s="187"/>
      <c r="F222" s="187"/>
    </row>
    <row r="223" spans="1:6" ht="25.5" x14ac:dyDescent="0.25">
      <c r="A223" s="148" t="s">
        <v>557</v>
      </c>
      <c r="B223" s="175" t="s">
        <v>305</v>
      </c>
      <c r="C223" s="309"/>
      <c r="D223" s="309"/>
      <c r="E223" s="178"/>
      <c r="F223" s="330" t="str">
        <f t="shared" si="33"/>
        <v/>
      </c>
    </row>
    <row r="224" spans="1:6" ht="14.25" x14ac:dyDescent="0.25">
      <c r="A224" s="148"/>
      <c r="B224" s="175"/>
      <c r="C224" s="309"/>
      <c r="D224" s="309"/>
      <c r="E224" s="178"/>
      <c r="F224" s="330" t="str">
        <f t="shared" si="33"/>
        <v/>
      </c>
    </row>
    <row r="225" spans="1:6" ht="178.5" x14ac:dyDescent="0.25">
      <c r="A225" s="148" t="s">
        <v>559</v>
      </c>
      <c r="B225" s="151" t="s">
        <v>306</v>
      </c>
      <c r="C225" s="309" t="s">
        <v>300</v>
      </c>
      <c r="D225" s="309">
        <v>75</v>
      </c>
      <c r="E225" s="178"/>
      <c r="F225" s="330" t="str">
        <f t="shared" si="33"/>
        <v/>
      </c>
    </row>
    <row r="226" spans="1:6" ht="14.25" x14ac:dyDescent="0.25">
      <c r="A226" s="148"/>
      <c r="B226" s="151"/>
      <c r="C226" s="309"/>
      <c r="D226" s="309"/>
      <c r="E226" s="178"/>
      <c r="F226" s="330" t="str">
        <f t="shared" si="33"/>
        <v/>
      </c>
    </row>
    <row r="227" spans="1:6" ht="25.5" x14ac:dyDescent="0.25">
      <c r="A227" s="148" t="s">
        <v>560</v>
      </c>
      <c r="B227" s="175" t="s">
        <v>307</v>
      </c>
      <c r="C227" s="309"/>
      <c r="D227" s="309"/>
      <c r="E227" s="178"/>
      <c r="F227" s="330"/>
    </row>
    <row r="228" spans="1:6" ht="14.25" x14ac:dyDescent="0.25">
      <c r="A228" s="148"/>
      <c r="B228" s="175"/>
      <c r="C228" s="309"/>
      <c r="D228" s="309"/>
      <c r="E228" s="178"/>
      <c r="F228" s="330"/>
    </row>
    <row r="229" spans="1:6" ht="178.5" x14ac:dyDescent="0.25">
      <c r="A229" s="148" t="s">
        <v>561</v>
      </c>
      <c r="B229" s="151" t="s">
        <v>308</v>
      </c>
      <c r="C229" s="309" t="s">
        <v>300</v>
      </c>
      <c r="D229" s="309">
        <v>65</v>
      </c>
      <c r="E229" s="178"/>
      <c r="F229" s="330" t="str">
        <f t="shared" ref="F229:F253" si="34">IF(OR(AND(D229="Prov",E229="Sum"),(E229="PC Sum")),". . . . . . . . .00",IF(ISERR(D229*E229),"",IF(D229*E229=0,"",ROUND(D229*E229,2))))</f>
        <v/>
      </c>
    </row>
    <row r="230" spans="1:6" ht="14.25" x14ac:dyDescent="0.25">
      <c r="A230" s="148"/>
      <c r="B230" s="151"/>
      <c r="C230" s="309"/>
      <c r="D230" s="309"/>
      <c r="E230" s="178"/>
      <c r="F230" s="330" t="str">
        <f t="shared" si="34"/>
        <v/>
      </c>
    </row>
    <row r="231" spans="1:6" ht="14.25" x14ac:dyDescent="0.25">
      <c r="A231" s="148"/>
      <c r="B231" s="151"/>
      <c r="C231" s="309"/>
      <c r="D231" s="309"/>
      <c r="E231" s="178"/>
      <c r="F231" s="330"/>
    </row>
    <row r="232" spans="1:6" ht="14.25" x14ac:dyDescent="0.25">
      <c r="A232" s="148"/>
      <c r="B232" s="151"/>
      <c r="C232" s="309"/>
      <c r="D232" s="309"/>
      <c r="E232" s="178"/>
      <c r="F232" s="330"/>
    </row>
    <row r="233" spans="1:6" ht="14.25" x14ac:dyDescent="0.25">
      <c r="A233" s="148"/>
      <c r="B233" s="151"/>
      <c r="C233" s="309"/>
      <c r="D233" s="309"/>
      <c r="E233" s="178"/>
      <c r="F233" s="330"/>
    </row>
    <row r="234" spans="1:6" ht="14.25" x14ac:dyDescent="0.25">
      <c r="A234" s="148"/>
      <c r="B234" s="151"/>
      <c r="C234" s="309"/>
      <c r="D234" s="309"/>
      <c r="E234" s="178"/>
      <c r="F234" s="330"/>
    </row>
    <row r="235" spans="1:6" ht="14.25" x14ac:dyDescent="0.25">
      <c r="A235" s="148"/>
      <c r="B235" s="151"/>
      <c r="C235" s="309"/>
      <c r="D235" s="309"/>
      <c r="E235" s="178"/>
      <c r="F235" s="330"/>
    </row>
    <row r="236" spans="1:6" ht="14.25" x14ac:dyDescent="0.25">
      <c r="A236" s="148"/>
      <c r="B236" s="151"/>
      <c r="C236" s="309"/>
      <c r="D236" s="309"/>
      <c r="E236" s="178"/>
      <c r="F236" s="330"/>
    </row>
    <row r="237" spans="1:6" ht="14.25" x14ac:dyDescent="0.25">
      <c r="A237" s="148"/>
      <c r="B237" s="151"/>
      <c r="C237" s="309"/>
      <c r="D237" s="309"/>
      <c r="E237" s="178"/>
      <c r="F237" s="330"/>
    </row>
    <row r="238" spans="1:6" ht="14.25" x14ac:dyDescent="0.25">
      <c r="A238" s="148"/>
      <c r="B238" s="151"/>
      <c r="C238" s="309"/>
      <c r="D238" s="309"/>
      <c r="E238" s="178"/>
      <c r="F238" s="330"/>
    </row>
    <row r="239" spans="1:6" ht="14.25" x14ac:dyDescent="0.25">
      <c r="A239" s="148"/>
      <c r="B239" s="151"/>
      <c r="C239" s="309"/>
      <c r="D239" s="309"/>
      <c r="E239" s="178"/>
      <c r="F239" s="330"/>
    </row>
    <row r="240" spans="1:6" ht="14.25" x14ac:dyDescent="0.25">
      <c r="A240" s="148"/>
      <c r="B240" s="151"/>
      <c r="C240" s="309"/>
      <c r="D240" s="309"/>
      <c r="E240" s="178"/>
      <c r="F240" s="330"/>
    </row>
    <row r="241" spans="1:6" ht="14.25" x14ac:dyDescent="0.25">
      <c r="A241" s="148"/>
      <c r="B241" s="151"/>
      <c r="C241" s="309"/>
      <c r="D241" s="309"/>
      <c r="E241" s="178"/>
      <c r="F241" s="330"/>
    </row>
    <row r="242" spans="1:6" ht="14.25" x14ac:dyDescent="0.25">
      <c r="A242" s="148"/>
      <c r="B242" s="151"/>
      <c r="C242" s="309"/>
      <c r="D242" s="309"/>
      <c r="E242" s="178"/>
      <c r="F242" s="330"/>
    </row>
    <row r="243" spans="1:6" ht="14.25" x14ac:dyDescent="0.25">
      <c r="A243" s="148"/>
      <c r="B243" s="151"/>
      <c r="C243" s="309"/>
      <c r="D243" s="309"/>
      <c r="E243" s="178"/>
      <c r="F243" s="330"/>
    </row>
    <row r="244" spans="1:6" ht="14.25" x14ac:dyDescent="0.25">
      <c r="A244" s="148"/>
      <c r="B244" s="151"/>
      <c r="C244" s="309"/>
      <c r="D244" s="309"/>
      <c r="E244" s="178"/>
      <c r="F244" s="330"/>
    </row>
    <row r="245" spans="1:6" s="112" customFormat="1" ht="14.25" x14ac:dyDescent="0.25">
      <c r="A245" s="182"/>
      <c r="B245" s="183" t="s">
        <v>55</v>
      </c>
      <c r="C245" s="182"/>
      <c r="D245" s="182"/>
      <c r="E245" s="184"/>
      <c r="F245" s="184"/>
    </row>
    <row r="246" spans="1:6" s="112" customFormat="1" ht="15" x14ac:dyDescent="0.25">
      <c r="A246" s="185"/>
      <c r="B246" s="186" t="s">
        <v>128</v>
      </c>
      <c r="C246" s="185"/>
      <c r="D246" s="185"/>
      <c r="E246" s="187"/>
      <c r="F246" s="188"/>
    </row>
    <row r="247" spans="1:6" s="112" customFormat="1" ht="14.25" x14ac:dyDescent="0.25">
      <c r="A247" s="189"/>
      <c r="B247" s="190"/>
      <c r="C247" s="191"/>
      <c r="D247" s="191"/>
      <c r="E247" s="192"/>
      <c r="F247" s="193"/>
    </row>
    <row r="248" spans="1:6" s="112" customFormat="1" ht="14.25" x14ac:dyDescent="0.25">
      <c r="A248" s="194"/>
      <c r="B248" s="190"/>
      <c r="C248" s="191"/>
      <c r="D248" s="191"/>
      <c r="E248" s="192"/>
      <c r="F248" s="193"/>
    </row>
    <row r="249" spans="1:6" s="112" customFormat="1" ht="15" x14ac:dyDescent="0.25">
      <c r="A249" s="195"/>
      <c r="B249" s="196" t="s">
        <v>129</v>
      </c>
      <c r="C249" s="195"/>
      <c r="D249" s="195"/>
      <c r="E249" s="197"/>
      <c r="F249" s="198"/>
    </row>
    <row r="250" spans="1:6" s="112" customFormat="1" ht="13.5" customHeight="1" x14ac:dyDescent="0.25">
      <c r="A250" s="185"/>
      <c r="B250" s="199"/>
      <c r="C250" s="185"/>
      <c r="D250" s="185"/>
      <c r="E250" s="187"/>
      <c r="F250" s="187"/>
    </row>
    <row r="251" spans="1:6" ht="25.5" x14ac:dyDescent="0.25">
      <c r="A251" s="148" t="s">
        <v>560</v>
      </c>
      <c r="B251" s="175" t="s">
        <v>309</v>
      </c>
      <c r="C251" s="309"/>
      <c r="D251" s="309"/>
      <c r="E251" s="178"/>
      <c r="F251" s="330" t="str">
        <f t="shared" si="34"/>
        <v/>
      </c>
    </row>
    <row r="252" spans="1:6" ht="14.25" x14ac:dyDescent="0.25">
      <c r="A252" s="148"/>
      <c r="B252" s="175"/>
      <c r="C252" s="309"/>
      <c r="D252" s="309"/>
      <c r="E252" s="178"/>
      <c r="F252" s="330" t="str">
        <f t="shared" si="34"/>
        <v/>
      </c>
    </row>
    <row r="253" spans="1:6" ht="191.25" x14ac:dyDescent="0.25">
      <c r="A253" s="148" t="s">
        <v>561</v>
      </c>
      <c r="B253" s="151" t="s">
        <v>310</v>
      </c>
      <c r="C253" s="309" t="s">
        <v>300</v>
      </c>
      <c r="D253" s="309">
        <v>50</v>
      </c>
      <c r="E253" s="178"/>
      <c r="F253" s="330" t="str">
        <f t="shared" si="34"/>
        <v/>
      </c>
    </row>
    <row r="254" spans="1:6" ht="14.25" x14ac:dyDescent="0.25">
      <c r="A254" s="148"/>
      <c r="B254" s="151"/>
      <c r="C254" s="309"/>
      <c r="D254" s="309"/>
      <c r="E254" s="178"/>
      <c r="F254" s="330"/>
    </row>
    <row r="255" spans="1:6" ht="14.25" x14ac:dyDescent="0.25">
      <c r="A255" s="148"/>
      <c r="B255" s="151"/>
      <c r="C255" s="309"/>
      <c r="D255" s="309"/>
      <c r="E255" s="178"/>
      <c r="F255" s="330"/>
    </row>
    <row r="256" spans="1:6" ht="14.25" x14ac:dyDescent="0.25">
      <c r="A256" s="148"/>
      <c r="B256" s="151"/>
      <c r="C256" s="309"/>
      <c r="D256" s="309"/>
      <c r="E256" s="178"/>
      <c r="F256" s="330"/>
    </row>
    <row r="257" spans="1:6" ht="14.25" x14ac:dyDescent="0.25">
      <c r="A257" s="148"/>
      <c r="B257" s="151"/>
      <c r="C257" s="309"/>
      <c r="D257" s="309"/>
      <c r="E257" s="178"/>
      <c r="F257" s="330"/>
    </row>
    <row r="258" spans="1:6" ht="14.25" x14ac:dyDescent="0.25">
      <c r="A258" s="148"/>
      <c r="B258" s="151"/>
      <c r="C258" s="309"/>
      <c r="D258" s="309"/>
      <c r="E258" s="178"/>
      <c r="F258" s="330"/>
    </row>
    <row r="259" spans="1:6" ht="14.25" x14ac:dyDescent="0.25">
      <c r="A259" s="148"/>
      <c r="B259" s="151"/>
      <c r="C259" s="309"/>
      <c r="D259" s="309"/>
      <c r="E259" s="178"/>
      <c r="F259" s="330"/>
    </row>
    <row r="260" spans="1:6" ht="14.25" x14ac:dyDescent="0.25">
      <c r="A260" s="148"/>
      <c r="B260" s="151"/>
      <c r="C260" s="309"/>
      <c r="D260" s="309"/>
      <c r="E260" s="178"/>
      <c r="F260" s="330"/>
    </row>
    <row r="261" spans="1:6" ht="14.25" x14ac:dyDescent="0.25">
      <c r="A261" s="148"/>
      <c r="B261" s="151"/>
      <c r="C261" s="309"/>
      <c r="D261" s="309"/>
      <c r="E261" s="178"/>
      <c r="F261" s="330"/>
    </row>
    <row r="262" spans="1:6" ht="14.25" x14ac:dyDescent="0.25">
      <c r="A262" s="148"/>
      <c r="B262" s="151"/>
      <c r="C262" s="309"/>
      <c r="D262" s="309"/>
      <c r="E262" s="178"/>
      <c r="F262" s="330"/>
    </row>
    <row r="263" spans="1:6" ht="14.25" x14ac:dyDescent="0.25">
      <c r="A263" s="148"/>
      <c r="B263" s="151"/>
      <c r="C263" s="309"/>
      <c r="D263" s="309"/>
      <c r="E263" s="178"/>
      <c r="F263" s="330"/>
    </row>
    <row r="264" spans="1:6" ht="14.25" x14ac:dyDescent="0.25">
      <c r="A264" s="148"/>
      <c r="B264" s="151"/>
      <c r="C264" s="309"/>
      <c r="D264" s="309"/>
      <c r="E264" s="178"/>
      <c r="F264" s="330"/>
    </row>
    <row r="265" spans="1:6" ht="14.25" x14ac:dyDescent="0.25">
      <c r="A265" s="148"/>
      <c r="B265" s="151"/>
      <c r="C265" s="309"/>
      <c r="D265" s="309"/>
      <c r="E265" s="178"/>
      <c r="F265" s="330"/>
    </row>
    <row r="266" spans="1:6" ht="14.25" x14ac:dyDescent="0.25">
      <c r="A266" s="148"/>
      <c r="B266" s="151"/>
      <c r="C266" s="180"/>
      <c r="D266" s="180"/>
      <c r="E266" s="178"/>
      <c r="F266" s="330"/>
    </row>
    <row r="267" spans="1:6" s="112" customFormat="1" ht="14.25" x14ac:dyDescent="0.25">
      <c r="A267" s="182"/>
      <c r="B267" s="183" t="s">
        <v>55</v>
      </c>
      <c r="C267" s="182"/>
      <c r="D267" s="182"/>
      <c r="E267" s="184"/>
      <c r="F267" s="184"/>
    </row>
    <row r="268" spans="1:6" s="112" customFormat="1" ht="15" x14ac:dyDescent="0.25">
      <c r="A268" s="195"/>
      <c r="B268" s="196" t="s">
        <v>140</v>
      </c>
      <c r="C268" s="195"/>
      <c r="D268" s="195"/>
      <c r="E268" s="197"/>
      <c r="F268" s="198"/>
    </row>
    <row r="269" spans="1:6" s="112" customFormat="1" ht="15" x14ac:dyDescent="0.25">
      <c r="A269" s="189"/>
      <c r="B269" s="207"/>
      <c r="C269" s="191"/>
      <c r="D269" s="191"/>
      <c r="E269" s="192"/>
      <c r="F269" s="208"/>
    </row>
    <row r="270" spans="1:6" s="112" customFormat="1" ht="14.25" x14ac:dyDescent="0.25">
      <c r="A270" s="189"/>
      <c r="B270" s="190"/>
      <c r="C270" s="191"/>
      <c r="D270" s="191"/>
      <c r="E270" s="192"/>
      <c r="F270" s="193"/>
    </row>
    <row r="271" spans="1:6" ht="14.25" x14ac:dyDescent="0.25">
      <c r="A271" s="144"/>
      <c r="B271" s="201"/>
      <c r="C271" s="144"/>
      <c r="D271" s="144"/>
      <c r="E271" s="210"/>
      <c r="F271" s="330"/>
    </row>
    <row r="272" spans="1:6" x14ac:dyDescent="0.25">
      <c r="A272" s="144"/>
      <c r="B272" s="173" t="s">
        <v>141</v>
      </c>
      <c r="C272" s="144"/>
      <c r="D272" s="144"/>
      <c r="E272" s="174"/>
      <c r="F272" s="210"/>
    </row>
    <row r="273" spans="1:23" x14ac:dyDescent="0.25">
      <c r="A273" s="144"/>
      <c r="B273" s="201"/>
      <c r="C273" s="144"/>
      <c r="D273" s="144"/>
      <c r="E273" s="174"/>
      <c r="F273" s="210"/>
    </row>
    <row r="274" spans="1:23" x14ac:dyDescent="0.25">
      <c r="A274" s="144"/>
      <c r="B274" s="173" t="s">
        <v>148</v>
      </c>
      <c r="C274" s="144"/>
      <c r="D274" s="144"/>
      <c r="E274" s="174"/>
      <c r="F274" s="210"/>
    </row>
    <row r="275" spans="1:23" x14ac:dyDescent="0.25">
      <c r="A275" s="144"/>
      <c r="B275" s="201"/>
      <c r="C275" s="144"/>
      <c r="D275" s="144"/>
      <c r="E275" s="174"/>
      <c r="F275" s="210"/>
    </row>
    <row r="276" spans="1:23" ht="14.25" x14ac:dyDescent="0.25">
      <c r="A276" s="144"/>
      <c r="B276" s="173" t="s">
        <v>110</v>
      </c>
      <c r="C276" s="144"/>
      <c r="D276" s="144"/>
      <c r="E276" s="174"/>
      <c r="F276" s="330" t="str">
        <f>IF(OR(AND(D276="Prov",E276="Sum"),(E276="PC Sum")),". . . . . . . . .00",IF(ISERR(D276*E276),"",IF(D276*E276=0,"",ROUND(D276*E276,2))))</f>
        <v/>
      </c>
    </row>
    <row r="277" spans="1:23" ht="14.25" x14ac:dyDescent="0.25">
      <c r="A277" s="144"/>
      <c r="B277" s="173"/>
      <c r="C277" s="144"/>
      <c r="D277" s="144"/>
      <c r="E277" s="174"/>
      <c r="F277" s="330" t="str">
        <f>IF(OR(AND(D277="Prov",E277="Sum"),(E277="PC Sum")),". . . . . . . . .00",IF(ISERR(D277*E277),"",IF(D277*E277=0,"",ROUND(D277*E277,2))))</f>
        <v/>
      </c>
    </row>
    <row r="278" spans="1:23" ht="76.5" x14ac:dyDescent="0.25">
      <c r="A278" s="144"/>
      <c r="B278" s="151" t="s">
        <v>142</v>
      </c>
      <c r="C278" s="144"/>
      <c r="D278" s="144"/>
      <c r="E278" s="174"/>
      <c r="F278" s="330" t="str">
        <f>IF(OR(AND(D278="Prov",E278="Sum"),(E278="PC Sum")),". . . . . . . . .00",IF(ISERR(D278*E278),"",IF(D278*E278=0,"",ROUND(D278*E278,2))))</f>
        <v/>
      </c>
    </row>
    <row r="279" spans="1:23" s="217" customFormat="1" x14ac:dyDescent="0.25">
      <c r="A279" s="144"/>
      <c r="B279" s="201"/>
      <c r="C279" s="144"/>
      <c r="D279" s="144"/>
      <c r="E279" s="174"/>
      <c r="F279" s="210"/>
    </row>
    <row r="280" spans="1:23" ht="25.5" x14ac:dyDescent="0.25">
      <c r="A280" s="144"/>
      <c r="B280" s="173" t="s">
        <v>445</v>
      </c>
      <c r="C280" s="144"/>
      <c r="D280" s="144"/>
      <c r="E280" s="174"/>
      <c r="F280" s="210"/>
      <c r="R280" s="218"/>
      <c r="S280" s="219"/>
      <c r="T280" s="220"/>
      <c r="U280" s="220"/>
      <c r="V280" s="221"/>
      <c r="W280" s="209"/>
    </row>
    <row r="281" spans="1:23" ht="14.25" x14ac:dyDescent="0.25">
      <c r="A281" s="144"/>
      <c r="B281" s="201"/>
      <c r="C281" s="144"/>
      <c r="D281" s="144"/>
      <c r="E281" s="210"/>
      <c r="F281" s="330"/>
    </row>
    <row r="282" spans="1:23" x14ac:dyDescent="0.25">
      <c r="A282" s="144" t="s">
        <v>225</v>
      </c>
      <c r="B282" s="173" t="s">
        <v>444</v>
      </c>
      <c r="C282" s="144"/>
      <c r="D282" s="144"/>
      <c r="E282" s="174"/>
      <c r="F282" s="210"/>
    </row>
    <row r="283" spans="1:23" ht="14.25" x14ac:dyDescent="0.25">
      <c r="A283" s="144"/>
      <c r="B283" s="201"/>
      <c r="C283" s="144"/>
      <c r="D283" s="144"/>
      <c r="E283" s="174"/>
      <c r="F283" s="330" t="str">
        <f>IF(OR(AND(D283="Prov",E283="Sum"),(E283="PC Sum")),". . . . . . . . .00",IF(ISERR(D283*E283),"",IF(D283*E283=0,"",ROUND(D283*E283,2))))</f>
        <v/>
      </c>
    </row>
    <row r="284" spans="1:23" ht="14.25" x14ac:dyDescent="0.25">
      <c r="A284" s="144" t="s">
        <v>228</v>
      </c>
      <c r="B284" s="201" t="s">
        <v>312</v>
      </c>
      <c r="C284" s="144" t="s">
        <v>115</v>
      </c>
      <c r="D284" s="144">
        <v>8</v>
      </c>
      <c r="E284" s="210"/>
      <c r="F284" s="330" t="str">
        <f t="shared" ref="F284:F293" si="35">IF(OR(AND(D284="Prov",E284="Sum"),(E284="PC Sum")),". . . . . . . . .00",IF(ISERR(D284*E284),"",IF(D284*E284=0,"",ROUND(D284*E284,2))))</f>
        <v/>
      </c>
    </row>
    <row r="285" spans="1:23" ht="14.25" x14ac:dyDescent="0.25">
      <c r="A285" s="144"/>
      <c r="B285" s="201"/>
      <c r="C285" s="144"/>
      <c r="D285" s="144"/>
      <c r="E285" s="174"/>
      <c r="F285" s="330" t="str">
        <f t="shared" si="35"/>
        <v/>
      </c>
    </row>
    <row r="286" spans="1:23" ht="14.25" x14ac:dyDescent="0.25">
      <c r="A286" s="144" t="s">
        <v>499</v>
      </c>
      <c r="B286" s="201" t="s">
        <v>313</v>
      </c>
      <c r="C286" s="144" t="s">
        <v>115</v>
      </c>
      <c r="D286" s="144">
        <v>9</v>
      </c>
      <c r="E286" s="210"/>
      <c r="F286" s="330" t="str">
        <f t="shared" ref="F286" si="36">IF(OR(AND(D286="Prov",E286="Sum"),(E286="PC Sum")),". . . . . . . . .00",IF(ISERR(D286*E286),"",IF(D286*E286=0,"",ROUND(D286*E286,2))))</f>
        <v/>
      </c>
    </row>
    <row r="287" spans="1:23" ht="14.25" x14ac:dyDescent="0.25">
      <c r="A287" s="144"/>
      <c r="B287" s="201"/>
      <c r="C287" s="144"/>
      <c r="D287" s="144"/>
      <c r="E287" s="210"/>
      <c r="F287" s="330"/>
    </row>
    <row r="288" spans="1:23" ht="14.25" x14ac:dyDescent="0.25">
      <c r="A288" s="144" t="s">
        <v>503</v>
      </c>
      <c r="B288" s="201" t="s">
        <v>358</v>
      </c>
      <c r="C288" s="144" t="s">
        <v>115</v>
      </c>
      <c r="D288" s="144">
        <v>12</v>
      </c>
      <c r="E288" s="210"/>
      <c r="F288" s="330" t="str">
        <f t="shared" si="35"/>
        <v/>
      </c>
    </row>
    <row r="289" spans="1:6" ht="14.25" x14ac:dyDescent="0.25">
      <c r="A289" s="144"/>
      <c r="B289" s="201"/>
      <c r="C289" s="144"/>
      <c r="D289" s="144"/>
      <c r="E289" s="174"/>
      <c r="F289" s="330" t="str">
        <f t="shared" si="35"/>
        <v/>
      </c>
    </row>
    <row r="290" spans="1:6" ht="14.25" x14ac:dyDescent="0.25">
      <c r="A290" s="144" t="s">
        <v>231</v>
      </c>
      <c r="B290" s="173" t="s">
        <v>562</v>
      </c>
      <c r="C290" s="144"/>
      <c r="D290" s="144"/>
      <c r="E290" s="174"/>
      <c r="F290" s="330" t="str">
        <f t="shared" si="35"/>
        <v/>
      </c>
    </row>
    <row r="291" spans="1:6" ht="14.25" x14ac:dyDescent="0.25">
      <c r="A291" s="144"/>
      <c r="B291" s="201"/>
      <c r="C291" s="144"/>
      <c r="D291" s="144"/>
      <c r="E291" s="174"/>
      <c r="F291" s="330" t="str">
        <f t="shared" si="35"/>
        <v/>
      </c>
    </row>
    <row r="292" spans="1:6" ht="54.6" customHeight="1" x14ac:dyDescent="0.25">
      <c r="A292" s="144" t="s">
        <v>232</v>
      </c>
      <c r="B292" s="201" t="s">
        <v>690</v>
      </c>
      <c r="C292" s="144" t="s">
        <v>127</v>
      </c>
      <c r="D292" s="144">
        <v>15</v>
      </c>
      <c r="E292" s="210"/>
      <c r="F292" s="330" t="str">
        <f t="shared" si="35"/>
        <v/>
      </c>
    </row>
    <row r="293" spans="1:6" ht="14.25" x14ac:dyDescent="0.25">
      <c r="A293" s="144"/>
      <c r="B293" s="201"/>
      <c r="C293" s="144"/>
      <c r="D293" s="144"/>
      <c r="E293" s="174"/>
      <c r="F293" s="330" t="str">
        <f t="shared" si="35"/>
        <v/>
      </c>
    </row>
    <row r="294" spans="1:6" ht="25.5" x14ac:dyDescent="0.25">
      <c r="A294" s="144" t="s">
        <v>234</v>
      </c>
      <c r="B294" s="173" t="s">
        <v>354</v>
      </c>
      <c r="C294" s="257" t="s">
        <v>187</v>
      </c>
      <c r="D294" s="311"/>
      <c r="E294" s="174"/>
      <c r="F294" s="330"/>
    </row>
    <row r="295" spans="1:6" ht="14.25" x14ac:dyDescent="0.25">
      <c r="A295" s="144"/>
      <c r="B295" s="173"/>
      <c r="C295" s="257"/>
      <c r="D295" s="311"/>
      <c r="E295" s="174"/>
      <c r="F295" s="330"/>
    </row>
    <row r="296" spans="1:6" ht="14.25" x14ac:dyDescent="0.25">
      <c r="A296" s="144" t="s">
        <v>235</v>
      </c>
      <c r="B296" s="173" t="s">
        <v>355</v>
      </c>
      <c r="C296" s="257" t="s">
        <v>187</v>
      </c>
      <c r="D296" s="311"/>
      <c r="E296" s="174"/>
      <c r="F296" s="330"/>
    </row>
    <row r="297" spans="1:6" ht="14.25" x14ac:dyDescent="0.25">
      <c r="A297" s="144"/>
      <c r="B297" s="173"/>
      <c r="C297" s="257"/>
      <c r="D297" s="311"/>
      <c r="E297" s="174"/>
      <c r="F297" s="330" t="str">
        <f t="shared" ref="F297:F302" si="37">IF(OR(AND(D297="Prov",E297="Sum"),(E297="PC Sum")),". . . . . . . . .00",IF(ISERR(D297*E297),"",IF(D297*E297=0,"",ROUND(D297*E297,2))))</f>
        <v/>
      </c>
    </row>
    <row r="298" spans="1:6" ht="14.25" x14ac:dyDescent="0.25">
      <c r="A298" s="144" t="s">
        <v>563</v>
      </c>
      <c r="B298" s="201" t="s">
        <v>312</v>
      </c>
      <c r="C298" s="144" t="s">
        <v>189</v>
      </c>
      <c r="D298" s="144">
        <v>100</v>
      </c>
      <c r="E298" s="174"/>
      <c r="F298" s="330" t="str">
        <f t="shared" si="37"/>
        <v/>
      </c>
    </row>
    <row r="299" spans="1:6" ht="14.25" x14ac:dyDescent="0.25">
      <c r="A299" s="144"/>
      <c r="B299" s="201"/>
      <c r="C299" s="144"/>
      <c r="D299" s="144"/>
      <c r="E299" s="174"/>
      <c r="F299" s="330" t="str">
        <f t="shared" si="37"/>
        <v/>
      </c>
    </row>
    <row r="300" spans="1:6" ht="14.25" x14ac:dyDescent="0.25">
      <c r="A300" s="144" t="s">
        <v>564</v>
      </c>
      <c r="B300" s="201" t="s">
        <v>313</v>
      </c>
      <c r="C300" s="144" t="s">
        <v>189</v>
      </c>
      <c r="D300" s="144">
        <v>50</v>
      </c>
      <c r="E300" s="174"/>
      <c r="F300" s="330" t="str">
        <f t="shared" si="37"/>
        <v/>
      </c>
    </row>
    <row r="301" spans="1:6" ht="14.25" x14ac:dyDescent="0.25">
      <c r="A301" s="144"/>
      <c r="B301" s="201"/>
      <c r="C301" s="144"/>
      <c r="D301" s="144"/>
      <c r="E301" s="174"/>
      <c r="F301" s="330" t="str">
        <f t="shared" si="37"/>
        <v/>
      </c>
    </row>
    <row r="302" spans="1:6" ht="14.25" x14ac:dyDescent="0.25">
      <c r="A302" s="144" t="s">
        <v>565</v>
      </c>
      <c r="B302" s="201" t="s">
        <v>359</v>
      </c>
      <c r="C302" s="144" t="s">
        <v>122</v>
      </c>
      <c r="D302" s="144">
        <v>170</v>
      </c>
      <c r="E302" s="174"/>
      <c r="F302" s="330" t="str">
        <f t="shared" si="37"/>
        <v/>
      </c>
    </row>
    <row r="303" spans="1:6" ht="14.25" x14ac:dyDescent="0.25">
      <c r="A303" s="144"/>
      <c r="B303" s="201"/>
      <c r="C303" s="144"/>
      <c r="D303" s="144"/>
      <c r="E303" s="174"/>
      <c r="F303" s="330"/>
    </row>
    <row r="304" spans="1:6" ht="14.25" x14ac:dyDescent="0.25">
      <c r="A304" s="144" t="s">
        <v>566</v>
      </c>
      <c r="B304" s="173" t="s">
        <v>356</v>
      </c>
      <c r="C304" s="257" t="s">
        <v>187</v>
      </c>
      <c r="D304" s="311"/>
      <c r="E304" s="174"/>
      <c r="F304" s="330"/>
    </row>
    <row r="305" spans="1:6" ht="14.25" x14ac:dyDescent="0.25">
      <c r="A305" s="144"/>
      <c r="B305" s="173"/>
      <c r="C305" s="257"/>
      <c r="D305" s="311"/>
      <c r="E305" s="174"/>
      <c r="F305" s="330"/>
    </row>
    <row r="306" spans="1:6" ht="25.5" x14ac:dyDescent="0.25">
      <c r="A306" s="144" t="s">
        <v>567</v>
      </c>
      <c r="B306" s="201" t="s">
        <v>357</v>
      </c>
      <c r="C306" s="144" t="s">
        <v>189</v>
      </c>
      <c r="D306" s="144">
        <v>80</v>
      </c>
      <c r="E306" s="174"/>
      <c r="F306" s="330" t="str">
        <f t="shared" ref="F306" si="38">IF(OR(AND(D306="Prov",E306="Sum"),(E306="PC Sum")),". . . . . . . . .00",IF(ISERR(D306*E306),"",IF(D306*E306=0,"",ROUND(D306*E306,2))))</f>
        <v/>
      </c>
    </row>
    <row r="307" spans="1:6" ht="14.25" x14ac:dyDescent="0.25">
      <c r="A307" s="144"/>
      <c r="B307" s="201"/>
      <c r="C307" s="144"/>
      <c r="D307" s="144"/>
      <c r="E307" s="174"/>
      <c r="F307" s="330"/>
    </row>
    <row r="308" spans="1:6" ht="14.25" x14ac:dyDescent="0.25">
      <c r="A308" s="144"/>
      <c r="B308" s="201"/>
      <c r="C308" s="144"/>
      <c r="D308" s="144"/>
      <c r="E308" s="174"/>
      <c r="F308" s="330"/>
    </row>
    <row r="309" spans="1:6" s="112" customFormat="1" ht="14.25" x14ac:dyDescent="0.25">
      <c r="A309" s="182"/>
      <c r="B309" s="183" t="s">
        <v>55</v>
      </c>
      <c r="C309" s="182"/>
      <c r="D309" s="182"/>
      <c r="E309" s="184"/>
      <c r="F309" s="184"/>
    </row>
    <row r="310" spans="1:6" s="112" customFormat="1" ht="15" x14ac:dyDescent="0.25">
      <c r="A310" s="185"/>
      <c r="B310" s="186" t="s">
        <v>128</v>
      </c>
      <c r="C310" s="185"/>
      <c r="D310" s="185"/>
      <c r="E310" s="187"/>
      <c r="F310" s="188"/>
    </row>
    <row r="311" spans="1:6" s="112" customFormat="1" ht="14.25" x14ac:dyDescent="0.25">
      <c r="A311" s="189"/>
      <c r="B311" s="190"/>
      <c r="C311" s="191"/>
      <c r="D311" s="191"/>
      <c r="E311" s="192"/>
      <c r="F311" s="193"/>
    </row>
    <row r="312" spans="1:6" s="112" customFormat="1" ht="14.25" x14ac:dyDescent="0.25">
      <c r="A312" s="194"/>
      <c r="B312" s="190"/>
      <c r="C312" s="191"/>
      <c r="D312" s="191"/>
      <c r="E312" s="192"/>
      <c r="F312" s="193"/>
    </row>
    <row r="313" spans="1:6" s="112" customFormat="1" ht="15" x14ac:dyDescent="0.25">
      <c r="A313" s="195"/>
      <c r="B313" s="196" t="s">
        <v>129</v>
      </c>
      <c r="C313" s="195"/>
      <c r="D313" s="195"/>
      <c r="E313" s="197"/>
      <c r="F313" s="198"/>
    </row>
    <row r="314" spans="1:6" s="112" customFormat="1" ht="13.5" customHeight="1" x14ac:dyDescent="0.25">
      <c r="A314" s="185"/>
      <c r="B314" s="199"/>
      <c r="C314" s="185"/>
      <c r="D314" s="185"/>
      <c r="E314" s="187"/>
      <c r="F314" s="187"/>
    </row>
    <row r="315" spans="1:6" ht="14.25" x14ac:dyDescent="0.25">
      <c r="A315" s="144"/>
      <c r="B315" s="173" t="s">
        <v>150</v>
      </c>
      <c r="C315" s="144"/>
      <c r="D315" s="144"/>
      <c r="E315" s="174"/>
      <c r="F315" s="330" t="str">
        <f t="shared" ref="F315:F319" si="39">IF(OR(AND(D315="Prov",E315="Sum"),(E315="PC Sum")),". . . . . . . . .00",IF(ISERR(D315*E315),"",IF(D315*E315=0,"",ROUND(D315*E315,2))))</f>
        <v/>
      </c>
    </row>
    <row r="316" spans="1:6" ht="14.25" x14ac:dyDescent="0.25">
      <c r="A316" s="144"/>
      <c r="B316" s="201"/>
      <c r="C316" s="144"/>
      <c r="D316" s="144"/>
      <c r="E316" s="174"/>
      <c r="F316" s="330" t="str">
        <f t="shared" si="39"/>
        <v/>
      </c>
    </row>
    <row r="317" spans="1:6" ht="25.5" x14ac:dyDescent="0.25">
      <c r="A317" s="144" t="s">
        <v>236</v>
      </c>
      <c r="B317" s="173" t="s">
        <v>448</v>
      </c>
      <c r="C317" s="144"/>
      <c r="D317" s="144"/>
      <c r="E317" s="174"/>
      <c r="F317" s="330" t="str">
        <f t="shared" si="39"/>
        <v/>
      </c>
    </row>
    <row r="318" spans="1:6" ht="14.25" x14ac:dyDescent="0.25">
      <c r="A318" s="144"/>
      <c r="B318" s="201"/>
      <c r="C318" s="144"/>
      <c r="D318" s="144"/>
      <c r="E318" s="174"/>
      <c r="F318" s="330" t="str">
        <f t="shared" si="39"/>
        <v/>
      </c>
    </row>
    <row r="319" spans="1:6" ht="14.25" x14ac:dyDescent="0.25">
      <c r="A319" s="144" t="s">
        <v>237</v>
      </c>
      <c r="B319" s="201" t="s">
        <v>151</v>
      </c>
      <c r="C319" s="144" t="s">
        <v>152</v>
      </c>
      <c r="D319" s="144">
        <v>12</v>
      </c>
      <c r="E319" s="210"/>
      <c r="F319" s="330" t="str">
        <f t="shared" si="39"/>
        <v/>
      </c>
    </row>
    <row r="320" spans="1:6" ht="14.25" x14ac:dyDescent="0.25">
      <c r="A320" s="144"/>
      <c r="B320" s="201"/>
      <c r="C320" s="144"/>
      <c r="D320" s="144"/>
      <c r="E320" s="210"/>
      <c r="F320" s="330"/>
    </row>
    <row r="321" spans="1:6" ht="14.25" x14ac:dyDescent="0.25">
      <c r="A321" s="144"/>
      <c r="B321" s="173" t="s">
        <v>447</v>
      </c>
      <c r="C321" s="144"/>
      <c r="D321" s="144"/>
      <c r="E321" s="174"/>
      <c r="F321" s="330" t="str">
        <f t="shared" ref="F321:F322" si="40">IF(OR(AND(D321="Prov",E321="Sum"),(E321="PC Sum")),". . . . . . . . .00",IF(ISERR(D321*E321),"",IF(D321*E321=0,"",ROUND(D321*E321,2))))</f>
        <v/>
      </c>
    </row>
    <row r="322" spans="1:6" ht="14.25" x14ac:dyDescent="0.25">
      <c r="A322" s="144"/>
      <c r="B322" s="201"/>
      <c r="C322" s="144"/>
      <c r="D322" s="144"/>
      <c r="E322" s="174"/>
      <c r="F322" s="330" t="str">
        <f t="shared" si="40"/>
        <v/>
      </c>
    </row>
    <row r="323" spans="1:6" ht="43.5" customHeight="1" x14ac:dyDescent="0.25">
      <c r="A323" s="144" t="s">
        <v>238</v>
      </c>
      <c r="B323" s="201" t="s">
        <v>446</v>
      </c>
      <c r="C323" s="144" t="s">
        <v>189</v>
      </c>
      <c r="D323" s="144">
        <v>240</v>
      </c>
      <c r="E323" s="210"/>
      <c r="F323" s="330"/>
    </row>
    <row r="324" spans="1:6" ht="14.25" x14ac:dyDescent="0.25">
      <c r="A324" s="144"/>
      <c r="B324" s="201"/>
      <c r="C324" s="144"/>
      <c r="D324" s="144"/>
      <c r="E324" s="174"/>
      <c r="F324" s="330"/>
    </row>
    <row r="325" spans="1:6" ht="14.25" x14ac:dyDescent="0.25">
      <c r="A325" s="144"/>
      <c r="B325" s="201"/>
      <c r="C325" s="144"/>
      <c r="D325" s="144"/>
      <c r="E325" s="174"/>
      <c r="F325" s="330"/>
    </row>
    <row r="326" spans="1:6" ht="14.25" x14ac:dyDescent="0.25">
      <c r="A326" s="144"/>
      <c r="B326" s="201"/>
      <c r="C326" s="144"/>
      <c r="D326" s="144"/>
      <c r="E326" s="174"/>
      <c r="F326" s="330"/>
    </row>
    <row r="327" spans="1:6" ht="14.25" x14ac:dyDescent="0.25">
      <c r="A327" s="144"/>
      <c r="B327" s="201"/>
      <c r="C327" s="144"/>
      <c r="D327" s="144"/>
      <c r="E327" s="174"/>
      <c r="F327" s="330"/>
    </row>
    <row r="328" spans="1:6" ht="14.25" x14ac:dyDescent="0.25">
      <c r="A328" s="144"/>
      <c r="B328" s="201"/>
      <c r="C328" s="144"/>
      <c r="D328" s="144"/>
      <c r="E328" s="174"/>
      <c r="F328" s="330"/>
    </row>
    <row r="329" spans="1:6" ht="14.25" x14ac:dyDescent="0.25">
      <c r="A329" s="144"/>
      <c r="B329" s="201"/>
      <c r="C329" s="144"/>
      <c r="D329" s="144"/>
      <c r="E329" s="174"/>
      <c r="F329" s="330"/>
    </row>
    <row r="330" spans="1:6" ht="14.25" x14ac:dyDescent="0.25">
      <c r="A330" s="144"/>
      <c r="B330" s="201"/>
      <c r="C330" s="144"/>
      <c r="D330" s="144"/>
      <c r="E330" s="174"/>
      <c r="F330" s="330"/>
    </row>
    <row r="331" spans="1:6" ht="14.25" x14ac:dyDescent="0.25">
      <c r="A331" s="144"/>
      <c r="B331" s="201"/>
      <c r="C331" s="144"/>
      <c r="D331" s="144"/>
      <c r="E331" s="174"/>
      <c r="F331" s="330"/>
    </row>
    <row r="332" spans="1:6" ht="14.25" x14ac:dyDescent="0.25">
      <c r="A332" s="144"/>
      <c r="B332" s="201"/>
      <c r="C332" s="144"/>
      <c r="D332" s="144"/>
      <c r="E332" s="174"/>
      <c r="F332" s="330"/>
    </row>
    <row r="333" spans="1:6" ht="14.25" x14ac:dyDescent="0.25">
      <c r="A333" s="144"/>
      <c r="B333" s="201"/>
      <c r="C333" s="144"/>
      <c r="D333" s="144"/>
      <c r="E333" s="174"/>
      <c r="F333" s="330"/>
    </row>
    <row r="334" spans="1:6" ht="14.25" x14ac:dyDescent="0.25">
      <c r="A334" s="144"/>
      <c r="B334" s="201"/>
      <c r="C334" s="144"/>
      <c r="D334" s="144"/>
      <c r="E334" s="174"/>
      <c r="F334" s="330"/>
    </row>
    <row r="335" spans="1:6" ht="14.25" x14ac:dyDescent="0.25">
      <c r="A335" s="144"/>
      <c r="B335" s="201"/>
      <c r="C335" s="144"/>
      <c r="D335" s="144"/>
      <c r="E335" s="174"/>
      <c r="F335" s="330"/>
    </row>
    <row r="336" spans="1:6" ht="14.25" x14ac:dyDescent="0.25">
      <c r="A336" s="144"/>
      <c r="B336" s="201"/>
      <c r="C336" s="144"/>
      <c r="D336" s="144"/>
      <c r="E336" s="174"/>
      <c r="F336" s="330"/>
    </row>
    <row r="337" spans="1:6" ht="14.25" x14ac:dyDescent="0.25">
      <c r="A337" s="144"/>
      <c r="B337" s="201"/>
      <c r="C337" s="144"/>
      <c r="D337" s="144"/>
      <c r="E337" s="174"/>
      <c r="F337" s="330"/>
    </row>
    <row r="338" spans="1:6" ht="14.25" x14ac:dyDescent="0.25">
      <c r="A338" s="144"/>
      <c r="B338" s="201"/>
      <c r="C338" s="144"/>
      <c r="D338" s="144"/>
      <c r="E338" s="174"/>
      <c r="F338" s="330"/>
    </row>
    <row r="339" spans="1:6" ht="14.25" x14ac:dyDescent="0.25">
      <c r="A339" s="144"/>
      <c r="B339" s="201"/>
      <c r="C339" s="144"/>
      <c r="D339" s="144"/>
      <c r="E339" s="174"/>
      <c r="F339" s="330"/>
    </row>
    <row r="340" spans="1:6" ht="14.25" x14ac:dyDescent="0.25">
      <c r="A340" s="144"/>
      <c r="B340" s="201"/>
      <c r="C340" s="144"/>
      <c r="D340" s="144"/>
      <c r="E340" s="174"/>
      <c r="F340" s="330"/>
    </row>
    <row r="341" spans="1:6" ht="14.25" x14ac:dyDescent="0.25">
      <c r="A341" s="144"/>
      <c r="B341" s="201"/>
      <c r="C341" s="144"/>
      <c r="D341" s="144"/>
      <c r="E341" s="174"/>
      <c r="F341" s="330"/>
    </row>
    <row r="342" spans="1:6" s="112" customFormat="1" ht="15" x14ac:dyDescent="0.25">
      <c r="A342" s="195"/>
      <c r="B342" s="196" t="s">
        <v>140</v>
      </c>
      <c r="C342" s="195"/>
      <c r="D342" s="195"/>
      <c r="E342" s="197"/>
      <c r="F342" s="198"/>
    </row>
    <row r="343" spans="1:6" ht="14.25" x14ac:dyDescent="0.25">
      <c r="A343" s="213"/>
      <c r="B343" s="214"/>
      <c r="C343" s="215"/>
      <c r="D343" s="215"/>
      <c r="E343" s="222"/>
      <c r="F343" s="332"/>
    </row>
    <row r="344" spans="1:6" x14ac:dyDescent="0.25">
      <c r="A344" s="213"/>
      <c r="B344" s="214"/>
      <c r="C344" s="215"/>
      <c r="D344" s="215"/>
      <c r="E344" s="216"/>
      <c r="F344" s="223"/>
    </row>
    <row r="345" spans="1:6" x14ac:dyDescent="0.25">
      <c r="A345" s="144"/>
      <c r="B345" s="201"/>
      <c r="C345" s="144"/>
      <c r="D345" s="144"/>
      <c r="E345" s="210"/>
      <c r="F345" s="202"/>
    </row>
    <row r="346" spans="1:6" x14ac:dyDescent="0.25">
      <c r="A346" s="144"/>
      <c r="B346" s="173" t="s">
        <v>147</v>
      </c>
      <c r="C346" s="144"/>
      <c r="D346" s="144"/>
      <c r="E346" s="174"/>
      <c r="F346" s="210"/>
    </row>
    <row r="347" spans="1:6" x14ac:dyDescent="0.25">
      <c r="A347" s="144"/>
      <c r="B347" s="201"/>
      <c r="C347" s="144"/>
      <c r="D347" s="144"/>
      <c r="E347" s="174"/>
      <c r="F347" s="210"/>
    </row>
    <row r="348" spans="1:6" x14ac:dyDescent="0.25">
      <c r="A348" s="144"/>
      <c r="B348" s="173" t="s">
        <v>154</v>
      </c>
      <c r="C348" s="144"/>
      <c r="D348" s="144"/>
      <c r="E348" s="174"/>
      <c r="F348" s="210"/>
    </row>
    <row r="349" spans="1:6" x14ac:dyDescent="0.25">
      <c r="A349" s="144"/>
      <c r="B349" s="201"/>
      <c r="C349" s="144"/>
      <c r="D349" s="144"/>
      <c r="E349" s="174"/>
      <c r="F349" s="210"/>
    </row>
    <row r="350" spans="1:6" ht="14.25" x14ac:dyDescent="0.25">
      <c r="A350" s="144"/>
      <c r="B350" s="173" t="s">
        <v>110</v>
      </c>
      <c r="C350" s="144"/>
      <c r="D350" s="144"/>
      <c r="E350" s="174"/>
      <c r="F350" s="330" t="str">
        <f>IF(OR(AND(D350="Prov",E350="Sum"),(E350="PC Sum")),". . . . . . . . .00",IF(ISERR(D350*E350),"",IF(D350*E350=0,"",ROUND(D350*E350,2))))</f>
        <v/>
      </c>
    </row>
    <row r="351" spans="1:6" ht="14.25" x14ac:dyDescent="0.25">
      <c r="A351" s="144"/>
      <c r="B351" s="173"/>
      <c r="C351" s="144"/>
      <c r="D351" s="144"/>
      <c r="E351" s="174"/>
      <c r="F351" s="330" t="str">
        <f>IF(OR(AND(D351="Prov",E351="Sum"),(E351="PC Sum")),". . . . . . . . .00",IF(ISERR(D351*E351),"",IF(D351*E351=0,"",ROUND(D351*E351,2))))</f>
        <v/>
      </c>
    </row>
    <row r="352" spans="1:6" ht="76.5" x14ac:dyDescent="0.25">
      <c r="A352" s="144"/>
      <c r="B352" s="151" t="s">
        <v>142</v>
      </c>
      <c r="C352" s="144"/>
      <c r="D352" s="144"/>
      <c r="E352" s="174"/>
      <c r="F352" s="330" t="str">
        <f>IF(OR(AND(D352="Prov",E352="Sum"),(E352="PC Sum")),". . . . . . . . .00",IF(ISERR(D352*E352),"",IF(D352*E352=0,"",ROUND(D352*E352,2))))</f>
        <v/>
      </c>
    </row>
    <row r="353" spans="1:6" ht="14.25" x14ac:dyDescent="0.25">
      <c r="A353" s="144"/>
      <c r="B353" s="151"/>
      <c r="C353" s="144"/>
      <c r="D353" s="144"/>
      <c r="E353" s="174"/>
      <c r="F353" s="330"/>
    </row>
    <row r="354" spans="1:6" ht="14.25" x14ac:dyDescent="0.25">
      <c r="A354" s="144"/>
      <c r="B354" s="173" t="s">
        <v>155</v>
      </c>
      <c r="C354" s="144"/>
      <c r="D354" s="144"/>
      <c r="E354" s="174"/>
      <c r="F354" s="330" t="str">
        <f t="shared" ref="F354:F368" si="41">IF(OR(AND(D354="Prov",E354="Sum"),(E354="PC Sum")),". . . . . . . . .00",IF(ISERR(D354*E354),"",IF(D354*E354=0,"",ROUND(D354*E354,2))))</f>
        <v/>
      </c>
    </row>
    <row r="355" spans="1:6" ht="14.25" x14ac:dyDescent="0.25">
      <c r="A355" s="144"/>
      <c r="B355" s="201"/>
      <c r="C355" s="144"/>
      <c r="D355" s="144"/>
      <c r="E355" s="174"/>
      <c r="F355" s="330" t="str">
        <f t="shared" si="41"/>
        <v/>
      </c>
    </row>
    <row r="356" spans="1:6" ht="25.5" x14ac:dyDescent="0.25">
      <c r="A356" s="144" t="s">
        <v>241</v>
      </c>
      <c r="B356" s="173" t="s">
        <v>571</v>
      </c>
      <c r="C356" s="144"/>
      <c r="D356" s="144"/>
      <c r="E356" s="174"/>
      <c r="F356" s="330" t="str">
        <f t="shared" si="41"/>
        <v/>
      </c>
    </row>
    <row r="357" spans="1:6" ht="14.25" x14ac:dyDescent="0.25">
      <c r="A357" s="144"/>
      <c r="B357" s="201"/>
      <c r="C357" s="144"/>
      <c r="D357" s="144"/>
      <c r="E357" s="174"/>
      <c r="F357" s="330" t="str">
        <f t="shared" si="41"/>
        <v/>
      </c>
    </row>
    <row r="358" spans="1:6" ht="14.25" x14ac:dyDescent="0.25">
      <c r="A358" s="144" t="s">
        <v>242</v>
      </c>
      <c r="B358" s="201" t="s">
        <v>156</v>
      </c>
      <c r="C358" s="144" t="s">
        <v>189</v>
      </c>
      <c r="D358" s="144">
        <v>8</v>
      </c>
      <c r="E358" s="210"/>
      <c r="F358" s="330" t="str">
        <f t="shared" si="41"/>
        <v/>
      </c>
    </row>
    <row r="359" spans="1:6" ht="14.25" x14ac:dyDescent="0.25">
      <c r="A359" s="144"/>
      <c r="B359" s="201"/>
      <c r="C359" s="144"/>
      <c r="D359" s="144"/>
      <c r="E359" s="210"/>
      <c r="F359" s="330"/>
    </row>
    <row r="360" spans="1:6" ht="14.25" x14ac:dyDescent="0.25">
      <c r="A360" s="144" t="s">
        <v>243</v>
      </c>
      <c r="B360" s="173" t="s">
        <v>570</v>
      </c>
      <c r="C360" s="144"/>
      <c r="D360" s="144"/>
      <c r="E360" s="174"/>
      <c r="F360" s="330" t="str">
        <f t="shared" si="41"/>
        <v/>
      </c>
    </row>
    <row r="361" spans="1:6" ht="14.25" x14ac:dyDescent="0.25">
      <c r="A361" s="144"/>
      <c r="B361" s="201"/>
      <c r="C361" s="144"/>
      <c r="D361" s="144"/>
      <c r="E361" s="174"/>
      <c r="F361" s="330" t="str">
        <f t="shared" si="41"/>
        <v/>
      </c>
    </row>
    <row r="362" spans="1:6" ht="38.25" x14ac:dyDescent="0.25">
      <c r="A362" s="144" t="s">
        <v>244</v>
      </c>
      <c r="B362" s="201" t="s">
        <v>157</v>
      </c>
      <c r="C362" s="144" t="s">
        <v>122</v>
      </c>
      <c r="D362" s="144">
        <v>6</v>
      </c>
      <c r="E362" s="210"/>
      <c r="F362" s="330" t="str">
        <f t="shared" si="41"/>
        <v/>
      </c>
    </row>
    <row r="363" spans="1:6" ht="14.25" x14ac:dyDescent="0.25">
      <c r="A363" s="144"/>
      <c r="B363" s="201"/>
      <c r="C363" s="144"/>
      <c r="D363" s="144"/>
      <c r="E363" s="210"/>
      <c r="F363" s="330" t="str">
        <f t="shared" si="41"/>
        <v/>
      </c>
    </row>
    <row r="364" spans="1:6" ht="14.25" x14ac:dyDescent="0.25">
      <c r="A364" s="144" t="s">
        <v>245</v>
      </c>
      <c r="B364" s="173" t="s">
        <v>158</v>
      </c>
      <c r="C364" s="144"/>
      <c r="D364" s="144"/>
      <c r="E364" s="174"/>
      <c r="F364" s="330" t="str">
        <f>IF(OR(AND(D364="Prov",E364="Sum"),(E364="PC Sum")),". . . . . . . . .00",IF(ISERR(D364*E364),"",IF(D364*E364=0,"",ROUND(D364*E364,2))))</f>
        <v/>
      </c>
    </row>
    <row r="365" spans="1:6" ht="14.25" x14ac:dyDescent="0.25">
      <c r="A365" s="144"/>
      <c r="B365" s="173"/>
      <c r="C365" s="144"/>
      <c r="D365" s="144"/>
      <c r="E365" s="174"/>
      <c r="F365" s="330"/>
    </row>
    <row r="366" spans="1:6" ht="14.25" x14ac:dyDescent="0.25">
      <c r="A366" s="144" t="s">
        <v>246</v>
      </c>
      <c r="B366" s="173" t="s">
        <v>449</v>
      </c>
      <c r="C366" s="144"/>
      <c r="D366" s="144"/>
      <c r="E366" s="174"/>
      <c r="F366" s="330" t="str">
        <f t="shared" si="41"/>
        <v/>
      </c>
    </row>
    <row r="367" spans="1:6" ht="14.25" x14ac:dyDescent="0.25">
      <c r="A367" s="144"/>
      <c r="B367" s="201"/>
      <c r="C367" s="144"/>
      <c r="D367" s="144"/>
      <c r="E367" s="174"/>
      <c r="F367" s="330" t="str">
        <f t="shared" si="41"/>
        <v/>
      </c>
    </row>
    <row r="368" spans="1:6" ht="38.25" x14ac:dyDescent="0.25">
      <c r="A368" s="144" t="s">
        <v>568</v>
      </c>
      <c r="B368" s="201" t="s">
        <v>458</v>
      </c>
      <c r="C368" s="144" t="s">
        <v>127</v>
      </c>
      <c r="D368" s="144">
        <v>14</v>
      </c>
      <c r="E368" s="210"/>
      <c r="F368" s="330" t="str">
        <f t="shared" si="41"/>
        <v/>
      </c>
    </row>
    <row r="369" spans="1:6" ht="14.25" x14ac:dyDescent="0.25">
      <c r="A369" s="144"/>
      <c r="B369" s="201"/>
      <c r="C369" s="144"/>
      <c r="D369" s="144"/>
      <c r="E369" s="210"/>
      <c r="F369" s="330"/>
    </row>
    <row r="370" spans="1:6" ht="25.5" x14ac:dyDescent="0.25">
      <c r="A370" s="144" t="s">
        <v>247</v>
      </c>
      <c r="B370" s="211" t="s">
        <v>457</v>
      </c>
      <c r="C370" s="144"/>
      <c r="D370" s="144"/>
      <c r="E370" s="210"/>
      <c r="F370" s="330"/>
    </row>
    <row r="371" spans="1:6" ht="14.25" x14ac:dyDescent="0.25">
      <c r="A371" s="144"/>
      <c r="B371" s="201"/>
      <c r="C371" s="144"/>
      <c r="D371" s="144"/>
      <c r="E371" s="210"/>
      <c r="F371" s="330"/>
    </row>
    <row r="372" spans="1:6" ht="14.25" x14ac:dyDescent="0.25">
      <c r="A372" s="144" t="s">
        <v>248</v>
      </c>
      <c r="B372" s="201" t="s">
        <v>455</v>
      </c>
      <c r="C372" s="144" t="s">
        <v>189</v>
      </c>
      <c r="D372" s="144">
        <v>8</v>
      </c>
      <c r="E372" s="210"/>
      <c r="F372" s="330" t="str">
        <f t="shared" ref="F372" si="42">IF(OR(AND(D372="Prov",E372="Sum"),(E372="PC Sum")),". . . . . . . . .00",IF(ISERR(D372*E372),"",IF(D372*E372=0,"",ROUND(D372*E372,2))))</f>
        <v/>
      </c>
    </row>
    <row r="373" spans="1:6" ht="14.25" x14ac:dyDescent="0.25">
      <c r="A373" s="144"/>
      <c r="B373" s="201"/>
      <c r="C373" s="144"/>
      <c r="D373" s="144"/>
      <c r="E373" s="210"/>
      <c r="F373" s="330"/>
    </row>
    <row r="374" spans="1:6" ht="38.25" x14ac:dyDescent="0.25">
      <c r="A374" s="144" t="s">
        <v>569</v>
      </c>
      <c r="B374" s="201" t="s">
        <v>456</v>
      </c>
      <c r="C374" s="144" t="s">
        <v>122</v>
      </c>
      <c r="D374" s="144">
        <v>8</v>
      </c>
      <c r="E374" s="210"/>
      <c r="F374" s="330" t="str">
        <f t="shared" ref="F374" si="43">IF(OR(AND(D374="Prov",E374="Sum"),(E374="PC Sum")),". . . . . . . . .00",IF(ISERR(D374*E374),"",IF(D374*E374=0,"",ROUND(D374*E374,2))))</f>
        <v/>
      </c>
    </row>
    <row r="375" spans="1:6" ht="14.25" x14ac:dyDescent="0.25">
      <c r="A375" s="144"/>
      <c r="B375" s="201"/>
      <c r="C375" s="144"/>
      <c r="D375" s="144"/>
      <c r="E375" s="210"/>
      <c r="F375" s="330"/>
    </row>
    <row r="376" spans="1:6" ht="14.25" x14ac:dyDescent="0.25">
      <c r="A376" s="144"/>
      <c r="B376" s="201"/>
      <c r="C376" s="144"/>
      <c r="D376" s="144"/>
      <c r="E376" s="210"/>
      <c r="F376" s="330"/>
    </row>
    <row r="377" spans="1:6" ht="14.25" x14ac:dyDescent="0.25">
      <c r="A377" s="144"/>
      <c r="B377" s="201"/>
      <c r="C377" s="144"/>
      <c r="D377" s="144"/>
      <c r="E377" s="210"/>
      <c r="F377" s="330"/>
    </row>
    <row r="378" spans="1:6" ht="14.25" x14ac:dyDescent="0.25">
      <c r="A378" s="144"/>
      <c r="B378" s="201"/>
      <c r="C378" s="144"/>
      <c r="D378" s="144"/>
      <c r="E378" s="210"/>
      <c r="F378" s="330"/>
    </row>
    <row r="379" spans="1:6" ht="14.25" x14ac:dyDescent="0.25">
      <c r="A379" s="144"/>
      <c r="B379" s="201"/>
      <c r="C379" s="144"/>
      <c r="D379" s="144"/>
      <c r="E379" s="210"/>
      <c r="F379" s="330"/>
    </row>
    <row r="380" spans="1:6" ht="14.25" x14ac:dyDescent="0.25">
      <c r="A380" s="144"/>
      <c r="B380" s="201"/>
      <c r="C380" s="144"/>
      <c r="D380" s="144"/>
      <c r="E380" s="210"/>
      <c r="F380" s="330"/>
    </row>
    <row r="381" spans="1:6" s="112" customFormat="1" ht="14.25" x14ac:dyDescent="0.25">
      <c r="A381" s="182"/>
      <c r="B381" s="183" t="s">
        <v>55</v>
      </c>
      <c r="C381" s="182"/>
      <c r="D381" s="182"/>
      <c r="E381" s="184"/>
      <c r="F381" s="184"/>
    </row>
    <row r="382" spans="1:6" s="112" customFormat="1" ht="15" x14ac:dyDescent="0.25">
      <c r="A382" s="195"/>
      <c r="B382" s="196" t="s">
        <v>140</v>
      </c>
      <c r="C382" s="195"/>
      <c r="D382" s="195"/>
      <c r="E382" s="197"/>
      <c r="F382" s="198"/>
    </row>
    <row r="383" spans="1:6" s="112" customFormat="1" ht="14.25" x14ac:dyDescent="0.25">
      <c r="A383" s="189"/>
      <c r="B383" s="190"/>
      <c r="C383" s="191"/>
      <c r="D383" s="191"/>
      <c r="E383" s="192"/>
      <c r="F383" s="193"/>
    </row>
    <row r="384" spans="1:6" s="112" customFormat="1" ht="14.25" x14ac:dyDescent="0.25">
      <c r="A384" s="194"/>
      <c r="B384" s="190"/>
      <c r="C384" s="191"/>
      <c r="D384" s="191"/>
      <c r="E384" s="192"/>
      <c r="F384" s="193"/>
    </row>
    <row r="385" spans="1:6" s="112" customFormat="1" ht="15" customHeight="1" x14ac:dyDescent="0.25">
      <c r="A385" s="185"/>
      <c r="B385" s="199"/>
      <c r="C385" s="185"/>
      <c r="D385" s="185"/>
      <c r="E385" s="187"/>
      <c r="F385" s="187"/>
    </row>
    <row r="386" spans="1:6" x14ac:dyDescent="0.25">
      <c r="A386" s="144"/>
      <c r="B386" s="173" t="s">
        <v>153</v>
      </c>
      <c r="C386" s="144"/>
      <c r="D386" s="144"/>
      <c r="E386" s="174"/>
      <c r="F386" s="202" t="str">
        <f t="shared" ref="F386:F387" si="44">IF(OR(AND(D386="Prov",E386="Sum"),(E386="PC Sum")),". . . . . . . . .00",IF(ISERR(D386*E386),"",IF(D386*E386=0,"",ROUND(D386*E386,2))))</f>
        <v/>
      </c>
    </row>
    <row r="387" spans="1:6" x14ac:dyDescent="0.25">
      <c r="A387" s="144"/>
      <c r="B387" s="201"/>
      <c r="C387" s="144"/>
      <c r="D387" s="144"/>
      <c r="E387" s="174"/>
      <c r="F387" s="202" t="str">
        <f t="shared" si="44"/>
        <v/>
      </c>
    </row>
    <row r="388" spans="1:6" x14ac:dyDescent="0.25">
      <c r="A388" s="144"/>
      <c r="B388" s="173" t="s">
        <v>160</v>
      </c>
      <c r="C388" s="144"/>
      <c r="D388" s="144"/>
      <c r="E388" s="174"/>
      <c r="F388" s="202" t="str">
        <f>IF(OR(AND(D388="Prov",E388="Sum"),(E388="PC Sum")),". . . . . . . . .00",IF(ISERR(D388*E388),"",IF(D388*E388=0,"",ROUND(D388*E388,2))))</f>
        <v/>
      </c>
    </row>
    <row r="389" spans="1:6" x14ac:dyDescent="0.25">
      <c r="A389" s="144"/>
      <c r="B389" s="201"/>
      <c r="C389" s="144"/>
      <c r="D389" s="144"/>
      <c r="E389" s="174"/>
      <c r="F389" s="202" t="str">
        <f>IF(OR(AND(D389="Prov",E389="Sum"),(E389="PC Sum")),". . . . . . . . .00",IF(ISERR(D389*E389),"",IF(D389*E389=0,"",ROUND(D389*E389,2))))</f>
        <v/>
      </c>
    </row>
    <row r="390" spans="1:6" ht="14.25" x14ac:dyDescent="0.25">
      <c r="A390" s="144"/>
      <c r="B390" s="173" t="s">
        <v>110</v>
      </c>
      <c r="C390" s="144"/>
      <c r="D390" s="144"/>
      <c r="E390" s="174"/>
      <c r="F390" s="330" t="str">
        <f>IF(OR(AND(D390="Prov",E390="Sum"),(E390="PC Sum")),". . . . . . . . .00",IF(ISERR(D390*E390),"",IF(D390*E390=0,"",ROUND(D390*E390,2))))</f>
        <v/>
      </c>
    </row>
    <row r="391" spans="1:6" ht="14.25" x14ac:dyDescent="0.25">
      <c r="A391" s="144"/>
      <c r="B391" s="173"/>
      <c r="C391" s="144"/>
      <c r="D391" s="144"/>
      <c r="E391" s="174"/>
      <c r="F391" s="330" t="str">
        <f>IF(OR(AND(D391="Prov",E391="Sum"),(E391="PC Sum")),". . . . . . . . .00",IF(ISERR(D391*E391),"",IF(D391*E391=0,"",ROUND(D391*E391,2))))</f>
        <v/>
      </c>
    </row>
    <row r="392" spans="1:6" ht="76.5" x14ac:dyDescent="0.25">
      <c r="A392" s="144"/>
      <c r="B392" s="151" t="s">
        <v>142</v>
      </c>
      <c r="C392" s="144"/>
      <c r="D392" s="144"/>
      <c r="E392" s="174"/>
      <c r="F392" s="330" t="str">
        <f t="shared" ref="F392:F411" si="45">IF(OR(AND(D392="Prov",E392="Sum"),(E392="PC Sum")),". . . . . . . . .00",IF(ISERR(D392*E392),"",IF(D392*E392=0,"",ROUND(D392*E392,2))))</f>
        <v/>
      </c>
    </row>
    <row r="393" spans="1:6" ht="14.25" x14ac:dyDescent="0.25">
      <c r="A393" s="144"/>
      <c r="B393" s="151"/>
      <c r="C393" s="144"/>
      <c r="D393" s="144"/>
      <c r="E393" s="174"/>
      <c r="F393" s="330" t="str">
        <f t="shared" si="45"/>
        <v/>
      </c>
    </row>
    <row r="394" spans="1:6" ht="14.25" x14ac:dyDescent="0.25">
      <c r="A394" s="144"/>
      <c r="B394" s="211" t="s">
        <v>161</v>
      </c>
      <c r="C394" s="144"/>
      <c r="D394" s="144"/>
      <c r="E394" s="210"/>
      <c r="F394" s="330" t="str">
        <f t="shared" si="45"/>
        <v/>
      </c>
    </row>
    <row r="395" spans="1:6" ht="14.25" x14ac:dyDescent="0.25">
      <c r="A395" s="144"/>
      <c r="B395" s="211"/>
      <c r="C395" s="144"/>
      <c r="D395" s="144"/>
      <c r="E395" s="210"/>
      <c r="F395" s="330" t="str">
        <f t="shared" si="45"/>
        <v/>
      </c>
    </row>
    <row r="396" spans="1:6" ht="14.25" x14ac:dyDescent="0.25">
      <c r="A396" s="144" t="s">
        <v>250</v>
      </c>
      <c r="B396" s="173" t="s">
        <v>459</v>
      </c>
      <c r="C396" s="144"/>
      <c r="D396" s="144"/>
      <c r="E396" s="174"/>
      <c r="F396" s="330" t="str">
        <f t="shared" si="45"/>
        <v/>
      </c>
    </row>
    <row r="397" spans="1:6" ht="14.25" x14ac:dyDescent="0.25">
      <c r="A397" s="144"/>
      <c r="B397" s="201"/>
      <c r="C397" s="144"/>
      <c r="D397" s="144"/>
      <c r="E397" s="210"/>
      <c r="F397" s="330" t="str">
        <f t="shared" si="45"/>
        <v/>
      </c>
    </row>
    <row r="398" spans="1:6" ht="25.5" x14ac:dyDescent="0.25">
      <c r="A398" s="144" t="s">
        <v>116</v>
      </c>
      <c r="B398" s="201" t="s">
        <v>423</v>
      </c>
      <c r="C398" s="144" t="s">
        <v>122</v>
      </c>
      <c r="D398" s="144">
        <v>1260</v>
      </c>
      <c r="E398" s="210"/>
      <c r="F398" s="330" t="str">
        <f t="shared" si="45"/>
        <v/>
      </c>
    </row>
    <row r="399" spans="1:6" ht="14.25" x14ac:dyDescent="0.25">
      <c r="A399" s="144"/>
      <c r="B399" s="201"/>
      <c r="C399" s="144"/>
      <c r="D399" s="144"/>
      <c r="E399" s="210"/>
      <c r="F399" s="330" t="str">
        <f t="shared" si="45"/>
        <v/>
      </c>
    </row>
    <row r="400" spans="1:6" ht="29.1" customHeight="1" x14ac:dyDescent="0.25">
      <c r="A400" s="144"/>
      <c r="B400" s="173" t="s">
        <v>314</v>
      </c>
      <c r="C400" s="144" t="s">
        <v>187</v>
      </c>
      <c r="D400" s="144"/>
      <c r="E400" s="174"/>
      <c r="F400" s="330" t="str">
        <f t="shared" si="45"/>
        <v/>
      </c>
    </row>
    <row r="401" spans="1:6" ht="76.5" x14ac:dyDescent="0.25">
      <c r="A401" s="144" t="s">
        <v>94</v>
      </c>
      <c r="B401" s="173" t="s">
        <v>315</v>
      </c>
      <c r="C401" s="144" t="s">
        <v>187</v>
      </c>
      <c r="D401" s="144"/>
      <c r="E401" s="174"/>
      <c r="F401" s="330" t="str">
        <f t="shared" si="45"/>
        <v/>
      </c>
    </row>
    <row r="402" spans="1:6" ht="14.25" x14ac:dyDescent="0.25">
      <c r="A402" s="144"/>
      <c r="B402" s="173"/>
      <c r="C402" s="144"/>
      <c r="D402" s="144"/>
      <c r="E402" s="174"/>
      <c r="F402" s="330" t="str">
        <f t="shared" si="45"/>
        <v/>
      </c>
    </row>
    <row r="403" spans="1:6" ht="14.25" x14ac:dyDescent="0.25">
      <c r="A403" s="144" t="s">
        <v>143</v>
      </c>
      <c r="B403" s="201" t="s">
        <v>316</v>
      </c>
      <c r="C403" s="144" t="s">
        <v>189</v>
      </c>
      <c r="D403" s="144">
        <v>30</v>
      </c>
      <c r="E403" s="210"/>
      <c r="F403" s="330" t="str">
        <f t="shared" si="45"/>
        <v/>
      </c>
    </row>
    <row r="404" spans="1:6" ht="14.25" x14ac:dyDescent="0.25">
      <c r="A404" s="144"/>
      <c r="B404" s="201"/>
      <c r="C404" s="144"/>
      <c r="D404" s="144"/>
      <c r="E404" s="210"/>
      <c r="F404" s="330" t="str">
        <f t="shared" si="45"/>
        <v/>
      </c>
    </row>
    <row r="405" spans="1:6" ht="25.5" x14ac:dyDescent="0.25">
      <c r="A405" s="144" t="s">
        <v>144</v>
      </c>
      <c r="B405" s="201" t="s">
        <v>317</v>
      </c>
      <c r="C405" s="144" t="s">
        <v>122</v>
      </c>
      <c r="D405" s="144">
        <v>26</v>
      </c>
      <c r="E405" s="210"/>
      <c r="F405" s="330" t="str">
        <f t="shared" si="45"/>
        <v/>
      </c>
    </row>
    <row r="406" spans="1:6" ht="14.25" x14ac:dyDescent="0.25">
      <c r="A406" s="144"/>
      <c r="B406" s="201"/>
      <c r="C406" s="144"/>
      <c r="D406" s="144"/>
      <c r="E406" s="210"/>
      <c r="F406" s="330" t="str">
        <f t="shared" si="45"/>
        <v/>
      </c>
    </row>
    <row r="407" spans="1:6" ht="14.25" x14ac:dyDescent="0.25">
      <c r="A407" s="144" t="s">
        <v>145</v>
      </c>
      <c r="B407" s="201" t="s">
        <v>318</v>
      </c>
      <c r="C407" s="144" t="s">
        <v>127</v>
      </c>
      <c r="D407" s="144">
        <v>1</v>
      </c>
      <c r="E407" s="210"/>
      <c r="F407" s="330" t="str">
        <f t="shared" si="45"/>
        <v/>
      </c>
    </row>
    <row r="408" spans="1:6" ht="14.25" x14ac:dyDescent="0.25">
      <c r="A408" s="144"/>
      <c r="B408" s="201"/>
      <c r="C408" s="144"/>
      <c r="D408" s="144"/>
      <c r="E408" s="210"/>
      <c r="F408" s="330" t="str">
        <f t="shared" si="45"/>
        <v/>
      </c>
    </row>
    <row r="409" spans="1:6" ht="20.100000000000001" customHeight="1" x14ac:dyDescent="0.25">
      <c r="A409" s="144" t="s">
        <v>95</v>
      </c>
      <c r="B409" s="173" t="s">
        <v>319</v>
      </c>
      <c r="C409" s="144" t="s">
        <v>187</v>
      </c>
      <c r="D409" s="144"/>
      <c r="E409" s="174"/>
      <c r="F409" s="330" t="str">
        <f t="shared" si="45"/>
        <v/>
      </c>
    </row>
    <row r="410" spans="1:6" ht="14.25" x14ac:dyDescent="0.25">
      <c r="A410" s="144"/>
      <c r="B410" s="201"/>
      <c r="C410" s="144"/>
      <c r="D410" s="144"/>
      <c r="E410" s="210"/>
      <c r="F410" s="330" t="str">
        <f t="shared" si="45"/>
        <v/>
      </c>
    </row>
    <row r="411" spans="1:6" ht="14.25" x14ac:dyDescent="0.25">
      <c r="A411" s="144" t="s">
        <v>149</v>
      </c>
      <c r="B411" s="201" t="s">
        <v>320</v>
      </c>
      <c r="C411" s="144" t="s">
        <v>189</v>
      </c>
      <c r="D411" s="144">
        <v>173</v>
      </c>
      <c r="E411" s="210"/>
      <c r="F411" s="330" t="str">
        <f t="shared" si="45"/>
        <v/>
      </c>
    </row>
    <row r="412" spans="1:6" ht="14.25" x14ac:dyDescent="0.25">
      <c r="A412" s="144"/>
      <c r="B412" s="201"/>
      <c r="C412" s="144"/>
      <c r="D412" s="144"/>
      <c r="E412" s="210"/>
      <c r="F412" s="330"/>
    </row>
    <row r="413" spans="1:6" ht="14.25" x14ac:dyDescent="0.25">
      <c r="A413" s="144"/>
      <c r="B413" s="201"/>
      <c r="C413" s="144"/>
      <c r="D413" s="144"/>
      <c r="E413" s="210"/>
      <c r="F413" s="330"/>
    </row>
    <row r="414" spans="1:6" ht="14.25" x14ac:dyDescent="0.25">
      <c r="A414" s="144"/>
      <c r="B414" s="201"/>
      <c r="C414" s="144"/>
      <c r="D414" s="144"/>
      <c r="E414" s="210"/>
      <c r="F414" s="330"/>
    </row>
    <row r="415" spans="1:6" ht="14.25" x14ac:dyDescent="0.25">
      <c r="A415" s="144"/>
      <c r="B415" s="201"/>
      <c r="C415" s="144"/>
      <c r="D415" s="144"/>
      <c r="E415" s="210"/>
      <c r="F415" s="330"/>
    </row>
    <row r="416" spans="1:6" ht="14.25" x14ac:dyDescent="0.25">
      <c r="A416" s="144"/>
      <c r="B416" s="201"/>
      <c r="C416" s="144"/>
      <c r="D416" s="144"/>
      <c r="E416" s="210"/>
      <c r="F416" s="330"/>
    </row>
    <row r="417" spans="1:6" s="112" customFormat="1" ht="14.25" x14ac:dyDescent="0.25">
      <c r="A417" s="182"/>
      <c r="B417" s="183" t="s">
        <v>55</v>
      </c>
      <c r="C417" s="182"/>
      <c r="D417" s="182"/>
      <c r="E417" s="184"/>
      <c r="F417" s="184"/>
    </row>
    <row r="418" spans="1:6" s="112" customFormat="1" ht="15" x14ac:dyDescent="0.25">
      <c r="A418" s="195"/>
      <c r="B418" s="196" t="s">
        <v>140</v>
      </c>
      <c r="C418" s="195"/>
      <c r="D418" s="195"/>
      <c r="E418" s="197"/>
      <c r="F418" s="198"/>
    </row>
    <row r="419" spans="1:6" ht="14.25" x14ac:dyDescent="0.25">
      <c r="A419" s="213"/>
      <c r="B419" s="214"/>
      <c r="C419" s="215"/>
      <c r="D419" s="215"/>
      <c r="E419" s="216"/>
      <c r="F419" s="332"/>
    </row>
    <row r="420" spans="1:6" ht="14.25" x14ac:dyDescent="0.25">
      <c r="A420" s="213"/>
      <c r="B420" s="214"/>
      <c r="C420" s="215"/>
      <c r="D420" s="215"/>
      <c r="E420" s="216"/>
      <c r="F420" s="332"/>
    </row>
    <row r="421" spans="1:6" ht="14.25" x14ac:dyDescent="0.25">
      <c r="A421" s="144"/>
      <c r="B421" s="201"/>
      <c r="C421" s="144"/>
      <c r="D421" s="144"/>
      <c r="E421" s="210"/>
      <c r="F421" s="330"/>
    </row>
    <row r="422" spans="1:6" x14ac:dyDescent="0.25">
      <c r="A422" s="144"/>
      <c r="B422" s="173" t="s">
        <v>159</v>
      </c>
      <c r="C422" s="144"/>
      <c r="D422" s="144"/>
      <c r="E422" s="174"/>
      <c r="F422" s="202" t="str">
        <f t="shared" ref="F422:F527" si="46">IF(OR(AND(D422="Prov",E422="Sum"),(E422="PC Sum")),". . . . . . . . .00",IF(ISERR(D422*E422),"",IF(D422*E422=0,"",ROUND(D422*E422,2))))</f>
        <v/>
      </c>
    </row>
    <row r="423" spans="1:6" ht="14.25" x14ac:dyDescent="0.25">
      <c r="A423" s="144"/>
      <c r="B423" s="201"/>
      <c r="C423" s="144"/>
      <c r="D423" s="144"/>
      <c r="E423" s="174"/>
      <c r="F423" s="330" t="str">
        <f t="shared" si="46"/>
        <v/>
      </c>
    </row>
    <row r="424" spans="1:6" ht="14.25" x14ac:dyDescent="0.25">
      <c r="A424" s="144"/>
      <c r="B424" s="173" t="s">
        <v>163</v>
      </c>
      <c r="C424" s="144"/>
      <c r="D424" s="144"/>
      <c r="E424" s="174"/>
      <c r="F424" s="330" t="str">
        <f>IF(OR(AND(D424="Prov",E424="Sum"),(E424="PC Sum")),". . . . . . . . .00",IF(ISERR(D424*E424),"",IF(D424*E424=0,"",ROUND(D424*E424,2))))</f>
        <v/>
      </c>
    </row>
    <row r="425" spans="1:6" ht="14.25" x14ac:dyDescent="0.25">
      <c r="A425" s="144"/>
      <c r="B425" s="173"/>
      <c r="C425" s="144"/>
      <c r="D425" s="144"/>
      <c r="E425" s="174"/>
      <c r="F425" s="330"/>
    </row>
    <row r="426" spans="1:6" ht="14.25" x14ac:dyDescent="0.25">
      <c r="A426" s="144"/>
      <c r="B426" s="173" t="s">
        <v>110</v>
      </c>
      <c r="C426" s="144"/>
      <c r="D426" s="144"/>
      <c r="E426" s="174"/>
      <c r="F426" s="330" t="str">
        <f>IF(OR(AND(D426="Prov",E426="Sum"),(E426="PC Sum")),". . . . . . . . .00",IF(ISERR(D426*E426),"",IF(D426*E426=0,"",ROUND(D426*E426,2))))</f>
        <v/>
      </c>
    </row>
    <row r="427" spans="1:6" ht="14.25" x14ac:dyDescent="0.25">
      <c r="A427" s="144"/>
      <c r="B427" s="173"/>
      <c r="C427" s="144"/>
      <c r="D427" s="144"/>
      <c r="E427" s="174"/>
      <c r="F427" s="330" t="str">
        <f>IF(OR(AND(D427="Prov",E427="Sum"),(E427="PC Sum")),". . . . . . . . .00",IF(ISERR(D427*E427),"",IF(D427*E427=0,"",ROUND(D427*E427,2))))</f>
        <v/>
      </c>
    </row>
    <row r="428" spans="1:6" ht="76.5" x14ac:dyDescent="0.25">
      <c r="A428" s="144"/>
      <c r="B428" s="151" t="s">
        <v>142</v>
      </c>
      <c r="C428" s="144"/>
      <c r="D428" s="144"/>
      <c r="E428" s="174"/>
      <c r="F428" s="330" t="str">
        <f>IF(OR(AND(D428="Prov",E428="Sum"),(E428="PC Sum")),". . . . . . . . .00",IF(ISERR(D428*E428),"",IF(D428*E428=0,"",ROUND(D428*E428,2))))</f>
        <v/>
      </c>
    </row>
    <row r="429" spans="1:6" ht="14.25" x14ac:dyDescent="0.25">
      <c r="A429" s="144"/>
      <c r="B429" s="201"/>
      <c r="C429" s="144"/>
      <c r="D429" s="144"/>
      <c r="E429" s="174"/>
      <c r="F429" s="330" t="str">
        <f t="shared" si="46"/>
        <v/>
      </c>
    </row>
    <row r="430" spans="1:6" ht="25.5" x14ac:dyDescent="0.25">
      <c r="A430" s="144"/>
      <c r="B430" s="173" t="s">
        <v>164</v>
      </c>
      <c r="C430" s="144"/>
      <c r="D430" s="144"/>
      <c r="E430" s="174"/>
      <c r="F430" s="330" t="str">
        <f t="shared" si="46"/>
        <v/>
      </c>
    </row>
    <row r="431" spans="1:6" ht="14.25" x14ac:dyDescent="0.25">
      <c r="A431" s="144"/>
      <c r="B431" s="201"/>
      <c r="C431" s="144"/>
      <c r="D431" s="144"/>
      <c r="E431" s="174"/>
      <c r="F431" s="330" t="str">
        <f t="shared" ref="F431:F437" si="47">IF(OR(AND(D431="Prov",E431="Sum"),(E431="PC Sum")),". . . . . . . . .00",IF(ISERR(D431*E431),"",IF(D431*E431=0,"",ROUND(D431*E431,2))))</f>
        <v/>
      </c>
    </row>
    <row r="432" spans="1:6" ht="76.5" x14ac:dyDescent="0.25">
      <c r="A432" s="227" t="s">
        <v>251</v>
      </c>
      <c r="B432" s="240" t="s">
        <v>572</v>
      </c>
      <c r="C432" s="144"/>
      <c r="D432" s="144"/>
      <c r="E432" s="174"/>
      <c r="F432" s="330" t="str">
        <f t="shared" si="47"/>
        <v/>
      </c>
    </row>
    <row r="433" spans="1:6" ht="14.25" x14ac:dyDescent="0.25">
      <c r="A433" s="144"/>
      <c r="B433" s="201"/>
      <c r="C433" s="144"/>
      <c r="D433" s="144"/>
      <c r="E433" s="174"/>
      <c r="F433" s="330" t="str">
        <f t="shared" si="47"/>
        <v/>
      </c>
    </row>
    <row r="434" spans="1:6" ht="25.5" x14ac:dyDescent="0.25">
      <c r="A434" s="144" t="s">
        <v>252</v>
      </c>
      <c r="B434" s="201" t="s">
        <v>165</v>
      </c>
      <c r="C434" s="144" t="s">
        <v>117</v>
      </c>
      <c r="D434" s="144">
        <v>54</v>
      </c>
      <c r="E434" s="210"/>
      <c r="F434" s="330" t="str">
        <f t="shared" si="47"/>
        <v/>
      </c>
    </row>
    <row r="435" spans="1:6" ht="14.25" x14ac:dyDescent="0.25">
      <c r="A435" s="144"/>
      <c r="B435" s="201"/>
      <c r="C435" s="144"/>
      <c r="D435" s="144"/>
      <c r="E435" s="174"/>
      <c r="F435" s="330" t="str">
        <f t="shared" si="47"/>
        <v/>
      </c>
    </row>
    <row r="436" spans="1:6" ht="14.25" x14ac:dyDescent="0.25">
      <c r="A436" s="144" t="s">
        <v>253</v>
      </c>
      <c r="B436" s="201" t="s">
        <v>166</v>
      </c>
      <c r="C436" s="144" t="s">
        <v>122</v>
      </c>
      <c r="D436" s="144">
        <v>8</v>
      </c>
      <c r="E436" s="210"/>
      <c r="F436" s="330" t="str">
        <f t="shared" si="47"/>
        <v/>
      </c>
    </row>
    <row r="437" spans="1:6" ht="14.25" x14ac:dyDescent="0.25">
      <c r="A437" s="144"/>
      <c r="B437" s="201"/>
      <c r="C437" s="144"/>
      <c r="D437" s="144"/>
      <c r="E437" s="174"/>
      <c r="F437" s="330" t="str">
        <f t="shared" si="47"/>
        <v/>
      </c>
    </row>
    <row r="438" spans="1:6" ht="76.5" x14ac:dyDescent="0.25">
      <c r="A438" s="227" t="s">
        <v>254</v>
      </c>
      <c r="B438" s="240" t="s">
        <v>415</v>
      </c>
      <c r="C438" s="144"/>
      <c r="D438" s="144"/>
      <c r="E438" s="174"/>
      <c r="F438" s="330" t="str">
        <f t="shared" si="46"/>
        <v/>
      </c>
    </row>
    <row r="439" spans="1:6" ht="14.25" x14ac:dyDescent="0.25">
      <c r="A439" s="144"/>
      <c r="B439" s="201"/>
      <c r="C439" s="144"/>
      <c r="D439" s="144"/>
      <c r="E439" s="174"/>
      <c r="F439" s="330" t="str">
        <f t="shared" si="46"/>
        <v/>
      </c>
    </row>
    <row r="440" spans="1:6" ht="25.5" x14ac:dyDescent="0.25">
      <c r="A440" s="144" t="s">
        <v>573</v>
      </c>
      <c r="B440" s="201" t="s">
        <v>165</v>
      </c>
      <c r="C440" s="144" t="s">
        <v>117</v>
      </c>
      <c r="D440" s="144">
        <v>400</v>
      </c>
      <c r="E440" s="210"/>
      <c r="F440" s="330" t="str">
        <f t="shared" si="46"/>
        <v/>
      </c>
    </row>
    <row r="441" spans="1:6" ht="14.25" x14ac:dyDescent="0.25">
      <c r="A441" s="144"/>
      <c r="B441" s="201"/>
      <c r="C441" s="144"/>
      <c r="D441" s="144"/>
      <c r="E441" s="174"/>
      <c r="F441" s="330" t="str">
        <f t="shared" si="46"/>
        <v/>
      </c>
    </row>
    <row r="442" spans="1:6" ht="14.25" x14ac:dyDescent="0.25">
      <c r="A442" s="144" t="s">
        <v>574</v>
      </c>
      <c r="B442" s="201" t="s">
        <v>166</v>
      </c>
      <c r="C442" s="144" t="s">
        <v>122</v>
      </c>
      <c r="D442" s="144">
        <v>28</v>
      </c>
      <c r="E442" s="210"/>
      <c r="F442" s="330" t="str">
        <f t="shared" si="46"/>
        <v/>
      </c>
    </row>
    <row r="443" spans="1:6" ht="14.25" x14ac:dyDescent="0.25">
      <c r="A443" s="144"/>
      <c r="B443" s="201"/>
      <c r="C443" s="144"/>
      <c r="D443" s="144"/>
      <c r="E443" s="210"/>
      <c r="F443" s="330" t="str">
        <f t="shared" si="46"/>
        <v/>
      </c>
    </row>
    <row r="444" spans="1:6" ht="14.25" x14ac:dyDescent="0.25">
      <c r="A444" s="144"/>
      <c r="B444" s="201" t="s">
        <v>410</v>
      </c>
      <c r="C444" s="144" t="s">
        <v>122</v>
      </c>
      <c r="D444" s="144">
        <v>18</v>
      </c>
      <c r="E444" s="210"/>
      <c r="F444" s="330" t="str">
        <f t="shared" si="46"/>
        <v/>
      </c>
    </row>
    <row r="445" spans="1:6" ht="14.25" x14ac:dyDescent="0.25">
      <c r="A445" s="144"/>
      <c r="B445" s="201"/>
      <c r="C445" s="144"/>
      <c r="D445" s="144"/>
      <c r="E445" s="210"/>
      <c r="F445" s="330" t="str">
        <f t="shared" si="46"/>
        <v/>
      </c>
    </row>
    <row r="446" spans="1:6" ht="25.5" x14ac:dyDescent="0.25">
      <c r="A446" s="227" t="s">
        <v>255</v>
      </c>
      <c r="B446" s="240" t="s">
        <v>416</v>
      </c>
      <c r="C446" s="144"/>
      <c r="D446" s="144"/>
      <c r="E446" s="174"/>
      <c r="F446" s="330" t="str">
        <f t="shared" si="46"/>
        <v/>
      </c>
    </row>
    <row r="447" spans="1:6" ht="14.25" x14ac:dyDescent="0.25">
      <c r="A447" s="227"/>
      <c r="B447" s="240"/>
      <c r="C447" s="144"/>
      <c r="D447" s="144"/>
      <c r="E447" s="174"/>
      <c r="F447" s="330" t="str">
        <f t="shared" si="46"/>
        <v/>
      </c>
    </row>
    <row r="448" spans="1:6" ht="25.5" x14ac:dyDescent="0.25">
      <c r="A448" s="144" t="s">
        <v>575</v>
      </c>
      <c r="B448" s="201" t="s">
        <v>405</v>
      </c>
      <c r="C448" s="144" t="s">
        <v>189</v>
      </c>
      <c r="D448" s="144">
        <v>60</v>
      </c>
      <c r="E448" s="210"/>
      <c r="F448" s="330" t="str">
        <f t="shared" si="46"/>
        <v/>
      </c>
    </row>
    <row r="449" spans="1:6" ht="14.25" x14ac:dyDescent="0.25">
      <c r="A449" s="144"/>
      <c r="B449" s="201"/>
      <c r="C449" s="144"/>
      <c r="D449" s="144"/>
      <c r="E449" s="210"/>
      <c r="F449" s="330"/>
    </row>
    <row r="450" spans="1:6" ht="14.25" x14ac:dyDescent="0.25">
      <c r="A450" s="144"/>
      <c r="B450" s="201"/>
      <c r="C450" s="144"/>
      <c r="D450" s="144"/>
      <c r="E450" s="210"/>
      <c r="F450" s="330"/>
    </row>
    <row r="451" spans="1:6" ht="14.25" x14ac:dyDescent="0.25">
      <c r="A451" s="144"/>
      <c r="B451" s="201"/>
      <c r="C451" s="144"/>
      <c r="D451" s="144"/>
      <c r="E451" s="210"/>
      <c r="F451" s="330"/>
    </row>
    <row r="452" spans="1:6" s="112" customFormat="1" ht="14.25" x14ac:dyDescent="0.25">
      <c r="A452" s="182"/>
      <c r="B452" s="183" t="s">
        <v>55</v>
      </c>
      <c r="C452" s="182"/>
      <c r="D452" s="182"/>
      <c r="E452" s="184"/>
      <c r="F452" s="184"/>
    </row>
    <row r="453" spans="1:6" s="112" customFormat="1" ht="15" x14ac:dyDescent="0.25">
      <c r="A453" s="185"/>
      <c r="B453" s="186" t="s">
        <v>128</v>
      </c>
      <c r="C453" s="185"/>
      <c r="D453" s="185"/>
      <c r="E453" s="187"/>
      <c r="F453" s="188"/>
    </row>
    <row r="454" spans="1:6" s="112" customFormat="1" ht="14.25" x14ac:dyDescent="0.25">
      <c r="A454" s="189"/>
      <c r="B454" s="190"/>
      <c r="C454" s="191"/>
      <c r="D454" s="191"/>
      <c r="E454" s="192"/>
      <c r="F454" s="193"/>
    </row>
    <row r="455" spans="1:6" s="112" customFormat="1" ht="14.25" x14ac:dyDescent="0.25">
      <c r="A455" s="194"/>
      <c r="B455" s="190"/>
      <c r="C455" s="191"/>
      <c r="D455" s="191"/>
      <c r="E455" s="192"/>
      <c r="F455" s="193"/>
    </row>
    <row r="456" spans="1:6" s="112" customFormat="1" ht="15" x14ac:dyDescent="0.25">
      <c r="A456" s="195"/>
      <c r="B456" s="196" t="s">
        <v>129</v>
      </c>
      <c r="C456" s="195"/>
      <c r="D456" s="195"/>
      <c r="E456" s="197"/>
      <c r="F456" s="198"/>
    </row>
    <row r="457" spans="1:6" s="112" customFormat="1" ht="13.5" customHeight="1" x14ac:dyDescent="0.25">
      <c r="A457" s="185"/>
      <c r="B457" s="199"/>
      <c r="C457" s="185"/>
      <c r="D457" s="185"/>
      <c r="E457" s="187"/>
      <c r="F457" s="187"/>
    </row>
    <row r="458" spans="1:6" ht="25.5" x14ac:dyDescent="0.25">
      <c r="A458" s="144"/>
      <c r="B458" s="173" t="s">
        <v>399</v>
      </c>
      <c r="C458" s="144" t="s">
        <v>187</v>
      </c>
      <c r="D458" s="144"/>
      <c r="E458" s="174"/>
      <c r="F458" s="330"/>
    </row>
    <row r="459" spans="1:6" ht="14.25" x14ac:dyDescent="0.25">
      <c r="A459" s="144"/>
      <c r="B459" s="173"/>
      <c r="C459" s="144"/>
      <c r="D459" s="144"/>
      <c r="E459" s="174"/>
      <c r="F459" s="330"/>
    </row>
    <row r="460" spans="1:6" ht="14.25" x14ac:dyDescent="0.25">
      <c r="A460" s="144" t="s">
        <v>256</v>
      </c>
      <c r="B460" s="173" t="s">
        <v>400</v>
      </c>
      <c r="C460" s="144" t="s">
        <v>187</v>
      </c>
      <c r="D460" s="144"/>
      <c r="E460" s="174"/>
      <c r="F460" s="330"/>
    </row>
    <row r="461" spans="1:6" ht="14.25" x14ac:dyDescent="0.25">
      <c r="A461" s="144"/>
      <c r="B461" s="173"/>
      <c r="C461" s="144"/>
      <c r="D461" s="144"/>
      <c r="E461" s="174"/>
      <c r="F461" s="330"/>
    </row>
    <row r="462" spans="1:6" ht="14.25" x14ac:dyDescent="0.25">
      <c r="A462" s="144" t="s">
        <v>257</v>
      </c>
      <c r="B462" s="201" t="s">
        <v>411</v>
      </c>
      <c r="C462" s="144" t="s">
        <v>122</v>
      </c>
      <c r="D462" s="144">
        <f>12+16</f>
        <v>28</v>
      </c>
      <c r="E462" s="210"/>
      <c r="F462" s="330" t="str">
        <f t="shared" si="46"/>
        <v/>
      </c>
    </row>
    <row r="463" spans="1:6" ht="14.25" x14ac:dyDescent="0.25">
      <c r="A463" s="144"/>
      <c r="B463" s="201"/>
      <c r="C463" s="144"/>
      <c r="D463" s="144"/>
      <c r="E463" s="210"/>
      <c r="F463" s="330"/>
    </row>
    <row r="464" spans="1:6" ht="14.25" x14ac:dyDescent="0.25">
      <c r="A464" s="144" t="s">
        <v>576</v>
      </c>
      <c r="B464" s="201" t="s">
        <v>406</v>
      </c>
      <c r="C464" s="144" t="s">
        <v>122</v>
      </c>
      <c r="D464" s="144">
        <v>16</v>
      </c>
      <c r="E464" s="210"/>
      <c r="F464" s="330" t="str">
        <f t="shared" si="46"/>
        <v/>
      </c>
    </row>
    <row r="465" spans="1:6" ht="14.25" x14ac:dyDescent="0.25">
      <c r="A465" s="144"/>
      <c r="B465" s="201"/>
      <c r="C465" s="144"/>
      <c r="D465" s="144"/>
      <c r="E465" s="210"/>
      <c r="F465" s="330"/>
    </row>
    <row r="466" spans="1:6" ht="14.25" x14ac:dyDescent="0.25">
      <c r="A466" s="144" t="s">
        <v>577</v>
      </c>
      <c r="B466" s="201" t="s">
        <v>413</v>
      </c>
      <c r="C466" s="144" t="s">
        <v>122</v>
      </c>
      <c r="D466" s="144">
        <f>78</f>
        <v>78</v>
      </c>
      <c r="E466" s="210"/>
      <c r="F466" s="330" t="str">
        <f t="shared" si="46"/>
        <v/>
      </c>
    </row>
    <row r="467" spans="1:6" ht="14.25" x14ac:dyDescent="0.25">
      <c r="A467" s="144"/>
      <c r="B467" s="201"/>
      <c r="C467" s="144"/>
      <c r="D467" s="144"/>
      <c r="E467" s="210"/>
      <c r="F467" s="330"/>
    </row>
    <row r="468" spans="1:6" ht="14.25" x14ac:dyDescent="0.25">
      <c r="A468" s="144" t="s">
        <v>578</v>
      </c>
      <c r="B468" s="201" t="s">
        <v>427</v>
      </c>
      <c r="C468" s="144" t="s">
        <v>122</v>
      </c>
      <c r="D468" s="144">
        <v>150</v>
      </c>
      <c r="E468" s="210"/>
      <c r="F468" s="330" t="str">
        <f t="shared" si="46"/>
        <v/>
      </c>
    </row>
    <row r="469" spans="1:6" ht="14.25" x14ac:dyDescent="0.25">
      <c r="A469" s="144"/>
      <c r="B469" s="201"/>
      <c r="C469" s="144"/>
      <c r="D469" s="144"/>
      <c r="E469" s="210"/>
      <c r="F469" s="330"/>
    </row>
    <row r="470" spans="1:6" ht="14.25" x14ac:dyDescent="0.25">
      <c r="A470" s="144" t="s">
        <v>579</v>
      </c>
      <c r="B470" s="201" t="s">
        <v>414</v>
      </c>
      <c r="C470" s="144" t="s">
        <v>122</v>
      </c>
      <c r="D470" s="144">
        <v>40</v>
      </c>
      <c r="E470" s="210"/>
      <c r="F470" s="330" t="str">
        <f t="shared" si="46"/>
        <v/>
      </c>
    </row>
    <row r="471" spans="1:6" ht="14.25" x14ac:dyDescent="0.25">
      <c r="A471" s="144"/>
      <c r="B471" s="201"/>
      <c r="C471" s="144"/>
      <c r="D471" s="144"/>
      <c r="E471" s="210"/>
      <c r="F471" s="330"/>
    </row>
    <row r="472" spans="1:6" ht="14.25" x14ac:dyDescent="0.25">
      <c r="A472" s="144" t="s">
        <v>580</v>
      </c>
      <c r="B472" s="201" t="s">
        <v>430</v>
      </c>
      <c r="C472" s="144" t="s">
        <v>122</v>
      </c>
      <c r="D472" s="144">
        <v>44</v>
      </c>
      <c r="E472" s="210"/>
      <c r="F472" s="330" t="str">
        <f t="shared" si="46"/>
        <v/>
      </c>
    </row>
    <row r="473" spans="1:6" ht="14.25" x14ac:dyDescent="0.25">
      <c r="A473" s="144"/>
      <c r="B473" s="201"/>
      <c r="C473" s="144"/>
      <c r="D473" s="144"/>
      <c r="E473" s="210"/>
      <c r="F473" s="330"/>
    </row>
    <row r="474" spans="1:6" ht="14.25" x14ac:dyDescent="0.25">
      <c r="A474" s="144" t="s">
        <v>581</v>
      </c>
      <c r="B474" s="201" t="s">
        <v>431</v>
      </c>
      <c r="C474" s="144" t="s">
        <v>122</v>
      </c>
      <c r="D474" s="144">
        <v>80</v>
      </c>
      <c r="E474" s="210"/>
      <c r="F474" s="330" t="str">
        <f t="shared" si="46"/>
        <v/>
      </c>
    </row>
    <row r="475" spans="1:6" ht="14.25" x14ac:dyDescent="0.25">
      <c r="A475" s="144"/>
      <c r="B475" s="201"/>
      <c r="C475" s="144"/>
      <c r="D475" s="144"/>
      <c r="E475" s="210"/>
      <c r="F475" s="330"/>
    </row>
    <row r="476" spans="1:6" ht="14.25" x14ac:dyDescent="0.25">
      <c r="A476" s="144" t="s">
        <v>582</v>
      </c>
      <c r="B476" s="201" t="s">
        <v>407</v>
      </c>
      <c r="C476" s="144" t="s">
        <v>122</v>
      </c>
      <c r="D476" s="144">
        <v>12</v>
      </c>
      <c r="E476" s="210"/>
      <c r="F476" s="330" t="str">
        <f t="shared" si="46"/>
        <v/>
      </c>
    </row>
    <row r="477" spans="1:6" ht="14.25" x14ac:dyDescent="0.25">
      <c r="A477" s="144"/>
      <c r="B477" s="201"/>
      <c r="C477" s="144"/>
      <c r="D477" s="144"/>
      <c r="E477" s="210"/>
      <c r="F477" s="330"/>
    </row>
    <row r="478" spans="1:6" ht="14.25" x14ac:dyDescent="0.25">
      <c r="A478" s="144" t="s">
        <v>583</v>
      </c>
      <c r="B478" s="201" t="s">
        <v>412</v>
      </c>
      <c r="C478" s="144" t="s">
        <v>122</v>
      </c>
      <c r="D478" s="144">
        <v>90</v>
      </c>
      <c r="E478" s="210"/>
      <c r="F478" s="330" t="str">
        <f t="shared" si="46"/>
        <v/>
      </c>
    </row>
    <row r="479" spans="1:6" ht="14.25" x14ac:dyDescent="0.25">
      <c r="A479" s="144"/>
      <c r="B479" s="201"/>
      <c r="C479" s="144"/>
      <c r="D479" s="144"/>
      <c r="E479" s="210"/>
      <c r="F479" s="330"/>
    </row>
    <row r="480" spans="1:6" ht="25.5" x14ac:dyDescent="0.25">
      <c r="A480" s="144" t="s">
        <v>584</v>
      </c>
      <c r="B480" s="201" t="s">
        <v>408</v>
      </c>
      <c r="C480" s="144" t="s">
        <v>122</v>
      </c>
      <c r="D480" s="144">
        <v>56</v>
      </c>
      <c r="E480" s="210"/>
      <c r="F480" s="330" t="str">
        <f t="shared" si="46"/>
        <v/>
      </c>
    </row>
    <row r="481" spans="1:6" ht="14.25" x14ac:dyDescent="0.25">
      <c r="A481" s="144"/>
      <c r="B481" s="201"/>
      <c r="C481" s="144"/>
      <c r="D481" s="144"/>
      <c r="E481" s="210"/>
      <c r="F481" s="330"/>
    </row>
    <row r="482" spans="1:6" ht="25.5" x14ac:dyDescent="0.25">
      <c r="A482" s="144" t="s">
        <v>585</v>
      </c>
      <c r="B482" s="201" t="s">
        <v>409</v>
      </c>
      <c r="C482" s="144" t="s">
        <v>122</v>
      </c>
      <c r="D482" s="144">
        <v>56</v>
      </c>
      <c r="E482" s="210"/>
      <c r="F482" s="330" t="str">
        <f t="shared" si="46"/>
        <v/>
      </c>
    </row>
    <row r="483" spans="1:6" ht="14.25" x14ac:dyDescent="0.25">
      <c r="A483" s="144"/>
      <c r="B483" s="201"/>
      <c r="C483" s="144"/>
      <c r="D483" s="144"/>
      <c r="E483" s="210"/>
      <c r="F483" s="330"/>
    </row>
    <row r="484" spans="1:6" ht="14.25" x14ac:dyDescent="0.25">
      <c r="A484" s="144" t="s">
        <v>586</v>
      </c>
      <c r="B484" s="201" t="s">
        <v>402</v>
      </c>
      <c r="C484" s="144" t="s">
        <v>122</v>
      </c>
      <c r="D484" s="144">
        <v>82</v>
      </c>
      <c r="E484" s="210"/>
      <c r="F484" s="330" t="str">
        <f t="shared" si="46"/>
        <v/>
      </c>
    </row>
    <row r="485" spans="1:6" ht="14.25" x14ac:dyDescent="0.25">
      <c r="A485" s="144"/>
      <c r="B485" s="201"/>
      <c r="C485" s="144"/>
      <c r="D485" s="144"/>
      <c r="E485" s="210"/>
      <c r="F485" s="330"/>
    </row>
    <row r="486" spans="1:6" ht="14.25" x14ac:dyDescent="0.25">
      <c r="A486" s="144" t="s">
        <v>587</v>
      </c>
      <c r="B486" s="201" t="s">
        <v>401</v>
      </c>
      <c r="C486" s="144" t="s">
        <v>122</v>
      </c>
      <c r="D486" s="144">
        <v>56</v>
      </c>
      <c r="E486" s="210"/>
      <c r="F486" s="330" t="str">
        <f t="shared" si="46"/>
        <v/>
      </c>
    </row>
    <row r="487" spans="1:6" ht="14.25" x14ac:dyDescent="0.25">
      <c r="A487" s="144"/>
      <c r="B487" s="201"/>
      <c r="C487" s="144"/>
      <c r="D487" s="144"/>
      <c r="E487" s="210"/>
      <c r="F487" s="330"/>
    </row>
    <row r="488" spans="1:6" ht="14.25" x14ac:dyDescent="0.25">
      <c r="A488" s="144" t="s">
        <v>588</v>
      </c>
      <c r="B488" s="201" t="s">
        <v>403</v>
      </c>
      <c r="C488" s="144" t="s">
        <v>127</v>
      </c>
      <c r="D488" s="144">
        <v>12</v>
      </c>
      <c r="E488" s="210"/>
      <c r="F488" s="330" t="str">
        <f t="shared" si="46"/>
        <v/>
      </c>
    </row>
    <row r="489" spans="1:6" ht="14.25" x14ac:dyDescent="0.25">
      <c r="A489" s="144"/>
      <c r="B489" s="201"/>
      <c r="C489" s="144"/>
      <c r="D489" s="144"/>
      <c r="E489" s="210"/>
      <c r="F489" s="330"/>
    </row>
    <row r="490" spans="1:6" ht="51" x14ac:dyDescent="0.25">
      <c r="A490" s="144" t="s">
        <v>589</v>
      </c>
      <c r="B490" s="201" t="s">
        <v>404</v>
      </c>
      <c r="C490" s="144" t="s">
        <v>122</v>
      </c>
      <c r="D490" s="144">
        <v>24</v>
      </c>
      <c r="E490" s="210"/>
      <c r="F490" s="330" t="str">
        <f t="shared" si="46"/>
        <v/>
      </c>
    </row>
    <row r="491" spans="1:6" ht="14.25" x14ac:dyDescent="0.25">
      <c r="A491" s="144"/>
      <c r="B491" s="201"/>
      <c r="C491" s="144"/>
      <c r="D491" s="144"/>
      <c r="E491" s="210"/>
      <c r="F491" s="330"/>
    </row>
    <row r="492" spans="1:6" ht="14.25" x14ac:dyDescent="0.25">
      <c r="A492" s="144"/>
      <c r="B492" s="201"/>
      <c r="C492" s="144"/>
      <c r="D492" s="144"/>
      <c r="E492" s="210"/>
      <c r="F492" s="330"/>
    </row>
    <row r="493" spans="1:6" ht="14.25" x14ac:dyDescent="0.25">
      <c r="A493" s="144"/>
      <c r="B493" s="201"/>
      <c r="C493" s="144"/>
      <c r="D493" s="144"/>
      <c r="E493" s="210"/>
      <c r="F493" s="330"/>
    </row>
    <row r="494" spans="1:6" ht="14.25" x14ac:dyDescent="0.25">
      <c r="A494" s="144"/>
      <c r="B494" s="201"/>
      <c r="C494" s="144"/>
      <c r="D494" s="144"/>
      <c r="E494" s="210"/>
      <c r="F494" s="330"/>
    </row>
    <row r="495" spans="1:6" ht="14.25" x14ac:dyDescent="0.25">
      <c r="A495" s="144"/>
      <c r="B495" s="201"/>
      <c r="C495" s="144"/>
      <c r="D495" s="144"/>
      <c r="E495" s="210"/>
      <c r="F495" s="330"/>
    </row>
    <row r="496" spans="1:6" ht="14.25" x14ac:dyDescent="0.25">
      <c r="A496" s="144"/>
      <c r="B496" s="201"/>
      <c r="C496" s="144"/>
      <c r="D496" s="144"/>
      <c r="E496" s="210"/>
      <c r="F496" s="330"/>
    </row>
    <row r="497" spans="1:6" ht="14.25" x14ac:dyDescent="0.25">
      <c r="A497" s="144"/>
      <c r="B497" s="201"/>
      <c r="C497" s="144"/>
      <c r="D497" s="144"/>
      <c r="E497" s="210"/>
      <c r="F497" s="330"/>
    </row>
    <row r="498" spans="1:6" s="112" customFormat="1" ht="14.25" x14ac:dyDescent="0.25">
      <c r="A498" s="182"/>
      <c r="B498" s="183" t="s">
        <v>55</v>
      </c>
      <c r="C498" s="182"/>
      <c r="D498" s="182"/>
      <c r="E498" s="184"/>
      <c r="F498" s="184"/>
    </row>
    <row r="499" spans="1:6" s="112" customFormat="1" ht="15" x14ac:dyDescent="0.25">
      <c r="A499" s="185"/>
      <c r="B499" s="186" t="s">
        <v>128</v>
      </c>
      <c r="C499" s="185"/>
      <c r="D499" s="185"/>
      <c r="E499" s="187"/>
      <c r="F499" s="188"/>
    </row>
    <row r="500" spans="1:6" s="112" customFormat="1" ht="14.25" x14ac:dyDescent="0.25">
      <c r="A500" s="189"/>
      <c r="B500" s="190"/>
      <c r="C500" s="191"/>
      <c r="D500" s="191"/>
      <c r="E500" s="192"/>
      <c r="F500" s="193"/>
    </row>
    <row r="501" spans="1:6" s="112" customFormat="1" ht="14.25" x14ac:dyDescent="0.25">
      <c r="A501" s="194"/>
      <c r="B501" s="190"/>
      <c r="C501" s="191"/>
      <c r="D501" s="191"/>
      <c r="E501" s="192"/>
      <c r="F501" s="193"/>
    </row>
    <row r="502" spans="1:6" s="112" customFormat="1" ht="15" x14ac:dyDescent="0.25">
      <c r="A502" s="195"/>
      <c r="B502" s="196" t="s">
        <v>129</v>
      </c>
      <c r="C502" s="195"/>
      <c r="D502" s="195"/>
      <c r="E502" s="197"/>
      <c r="F502" s="198"/>
    </row>
    <row r="503" spans="1:6" s="112" customFormat="1" ht="13.5" customHeight="1" x14ac:dyDescent="0.25">
      <c r="A503" s="185"/>
      <c r="B503" s="199"/>
      <c r="C503" s="185"/>
      <c r="D503" s="185"/>
      <c r="E503" s="187"/>
      <c r="F503" s="187"/>
    </row>
    <row r="504" spans="1:6" ht="14.25" x14ac:dyDescent="0.25">
      <c r="A504" s="144" t="s">
        <v>384</v>
      </c>
      <c r="B504" s="173" t="s">
        <v>433</v>
      </c>
      <c r="C504" s="144"/>
      <c r="D504" s="144"/>
      <c r="E504" s="174"/>
      <c r="F504" s="330" t="str">
        <f>IF(OR(AND(D504="Prov",E504="Sum"),(E504="PC Sum")),". . . . . . . . .00",IF(ISERR(D504*E504),"",IF(D504*E504=0,"",ROUND(D504*E504,2))))</f>
        <v/>
      </c>
    </row>
    <row r="505" spans="1:6" ht="14.25" x14ac:dyDescent="0.25">
      <c r="A505" s="144"/>
      <c r="B505" s="173"/>
      <c r="C505" s="144"/>
      <c r="D505" s="144"/>
      <c r="E505" s="174"/>
      <c r="F505" s="330"/>
    </row>
    <row r="506" spans="1:6" ht="25.5" x14ac:dyDescent="0.25">
      <c r="A506" s="144"/>
      <c r="B506" s="173" t="s">
        <v>434</v>
      </c>
      <c r="C506" s="144"/>
      <c r="D506" s="144"/>
      <c r="E506" s="174"/>
      <c r="F506" s="330"/>
    </row>
    <row r="507" spans="1:6" ht="14.25" x14ac:dyDescent="0.25">
      <c r="A507" s="144"/>
      <c r="B507" s="173"/>
      <c r="C507" s="144"/>
      <c r="D507" s="144"/>
      <c r="E507" s="174"/>
      <c r="F507" s="330"/>
    </row>
    <row r="508" spans="1:6" ht="51" x14ac:dyDescent="0.25">
      <c r="A508" s="144" t="s">
        <v>590</v>
      </c>
      <c r="B508" s="173" t="s">
        <v>443</v>
      </c>
      <c r="C508" s="144"/>
      <c r="D508" s="144"/>
      <c r="E508" s="174"/>
      <c r="F508" s="330"/>
    </row>
    <row r="509" spans="1:6" ht="14.25" x14ac:dyDescent="0.25">
      <c r="A509" s="144"/>
      <c r="B509" s="173"/>
      <c r="C509" s="144"/>
      <c r="D509" s="144"/>
      <c r="E509" s="174"/>
      <c r="F509" s="330"/>
    </row>
    <row r="510" spans="1:6" ht="63.75" x14ac:dyDescent="0.25">
      <c r="A510" s="203" t="s">
        <v>591</v>
      </c>
      <c r="B510" s="204" t="s">
        <v>467</v>
      </c>
      <c r="C510" s="205" t="s">
        <v>127</v>
      </c>
      <c r="D510" s="205">
        <v>77</v>
      </c>
      <c r="E510" s="323"/>
      <c r="F510" s="331" t="s">
        <v>82</v>
      </c>
    </row>
    <row r="511" spans="1:6" ht="14.25" x14ac:dyDescent="0.25">
      <c r="A511" s="203"/>
      <c r="B511" s="204"/>
      <c r="C511" s="205"/>
      <c r="D511" s="205"/>
      <c r="E511" s="323"/>
      <c r="F511" s="331"/>
    </row>
    <row r="512" spans="1:6" ht="63.75" x14ac:dyDescent="0.25">
      <c r="A512" s="203" t="s">
        <v>592</v>
      </c>
      <c r="B512" s="204" t="s">
        <v>468</v>
      </c>
      <c r="C512" s="205" t="s">
        <v>127</v>
      </c>
      <c r="D512" s="205">
        <v>12</v>
      </c>
      <c r="E512" s="323"/>
      <c r="F512" s="331" t="s">
        <v>82</v>
      </c>
    </row>
    <row r="513" spans="1:6" ht="14.25" x14ac:dyDescent="0.25">
      <c r="A513" s="203"/>
      <c r="B513" s="204"/>
      <c r="C513" s="205"/>
      <c r="D513" s="205"/>
      <c r="E513" s="323"/>
      <c r="F513" s="331"/>
    </row>
    <row r="514" spans="1:6" ht="63.75" x14ac:dyDescent="0.25">
      <c r="A514" s="203" t="s">
        <v>593</v>
      </c>
      <c r="B514" s="204" t="s">
        <v>469</v>
      </c>
      <c r="C514" s="205" t="s">
        <v>127</v>
      </c>
      <c r="D514" s="205">
        <v>10</v>
      </c>
      <c r="E514" s="323"/>
      <c r="F514" s="331" t="s">
        <v>82</v>
      </c>
    </row>
    <row r="515" spans="1:6" ht="14.25" x14ac:dyDescent="0.25">
      <c r="A515" s="203"/>
      <c r="B515" s="204"/>
      <c r="C515" s="205"/>
      <c r="D515" s="205"/>
      <c r="E515" s="323"/>
      <c r="F515" s="331"/>
    </row>
    <row r="516" spans="1:6" ht="51" x14ac:dyDescent="0.25">
      <c r="A516" s="203" t="s">
        <v>594</v>
      </c>
      <c r="B516" s="204" t="s">
        <v>435</v>
      </c>
      <c r="C516" s="205" t="s">
        <v>127</v>
      </c>
      <c r="D516" s="205">
        <v>10</v>
      </c>
      <c r="E516" s="323"/>
      <c r="F516" s="331" t="s">
        <v>82</v>
      </c>
    </row>
    <row r="517" spans="1:6" ht="14.25" x14ac:dyDescent="0.25">
      <c r="A517" s="227"/>
      <c r="B517" s="229"/>
      <c r="C517" s="227"/>
      <c r="D517" s="227"/>
      <c r="E517" s="239"/>
      <c r="F517" s="331"/>
    </row>
    <row r="518" spans="1:6" ht="14.25" x14ac:dyDescent="0.25">
      <c r="A518" s="203" t="s">
        <v>595</v>
      </c>
      <c r="B518" s="229" t="s">
        <v>451</v>
      </c>
      <c r="C518" s="205" t="s">
        <v>146</v>
      </c>
      <c r="D518" s="205">
        <v>1</v>
      </c>
      <c r="E518" s="239"/>
      <c r="F518" s="331" t="s">
        <v>82</v>
      </c>
    </row>
    <row r="519" spans="1:6" ht="14.25" x14ac:dyDescent="0.25">
      <c r="A519" s="227"/>
      <c r="B519" s="229"/>
      <c r="C519" s="227"/>
      <c r="D519" s="227"/>
      <c r="E519" s="239"/>
      <c r="F519" s="331"/>
    </row>
    <row r="520" spans="1:6" s="112" customFormat="1" ht="14.25" x14ac:dyDescent="0.25">
      <c r="A520" s="182"/>
      <c r="B520" s="183" t="s">
        <v>55</v>
      </c>
      <c r="C520" s="182"/>
      <c r="D520" s="182"/>
      <c r="E520" s="184"/>
      <c r="F520" s="184"/>
    </row>
    <row r="521" spans="1:6" s="112" customFormat="1" ht="15" x14ac:dyDescent="0.25">
      <c r="A521" s="195"/>
      <c r="B521" s="196" t="s">
        <v>140</v>
      </c>
      <c r="C521" s="195"/>
      <c r="D521" s="195"/>
      <c r="E521" s="197"/>
      <c r="F521" s="198"/>
    </row>
    <row r="522" spans="1:6" ht="14.25" x14ac:dyDescent="0.25">
      <c r="A522" s="213"/>
      <c r="B522" s="214"/>
      <c r="C522" s="215"/>
      <c r="D522" s="215"/>
      <c r="E522" s="216"/>
      <c r="F522" s="332"/>
    </row>
    <row r="523" spans="1:6" ht="14.25" x14ac:dyDescent="0.25">
      <c r="A523" s="213"/>
      <c r="B523" s="214"/>
      <c r="C523" s="215"/>
      <c r="D523" s="215"/>
      <c r="E523" s="222"/>
      <c r="F523" s="332"/>
    </row>
    <row r="524" spans="1:6" ht="14.25" x14ac:dyDescent="0.25">
      <c r="A524" s="144"/>
      <c r="B524" s="201"/>
      <c r="C524" s="144"/>
      <c r="D524" s="144"/>
      <c r="E524" s="210"/>
      <c r="F524" s="330" t="str">
        <f t="shared" si="46"/>
        <v/>
      </c>
    </row>
    <row r="525" spans="1:6" x14ac:dyDescent="0.25">
      <c r="A525" s="144"/>
      <c r="B525" s="173" t="s">
        <v>162</v>
      </c>
      <c r="C525" s="144"/>
      <c r="D525" s="144"/>
      <c r="E525" s="174"/>
      <c r="F525" s="202" t="str">
        <f t="shared" si="46"/>
        <v/>
      </c>
    </row>
    <row r="526" spans="1:6" x14ac:dyDescent="0.25">
      <c r="A526" s="144"/>
      <c r="B526" s="201"/>
      <c r="C526" s="144"/>
      <c r="D526" s="144"/>
      <c r="E526" s="174"/>
      <c r="F526" s="202" t="str">
        <f t="shared" si="46"/>
        <v/>
      </c>
    </row>
    <row r="527" spans="1:6" x14ac:dyDescent="0.25">
      <c r="A527" s="144"/>
      <c r="B527" s="173" t="s">
        <v>168</v>
      </c>
      <c r="C527" s="144"/>
      <c r="D527" s="144"/>
      <c r="E527" s="174"/>
      <c r="F527" s="202" t="str">
        <f t="shared" si="46"/>
        <v/>
      </c>
    </row>
    <row r="528" spans="1:6" x14ac:dyDescent="0.25">
      <c r="A528" s="144"/>
      <c r="B528" s="201"/>
      <c r="C528" s="144"/>
      <c r="D528" s="144"/>
      <c r="E528" s="174"/>
      <c r="F528" s="202" t="str">
        <f t="shared" ref="F528:F572" si="48">IF(OR(AND(D528="Prov",E528="Sum"),(E528="PC Sum")),". . . . . . . . .00",IF(ISERR(D528*E528),"",IF(D528*E528=0,"",ROUND(D528*E528,2))))</f>
        <v/>
      </c>
    </row>
    <row r="529" spans="1:6" ht="14.25" x14ac:dyDescent="0.25">
      <c r="A529" s="144"/>
      <c r="B529" s="173" t="s">
        <v>110</v>
      </c>
      <c r="C529" s="144"/>
      <c r="D529" s="144"/>
      <c r="E529" s="174"/>
      <c r="F529" s="330" t="str">
        <f>IF(OR(AND(D529="Prov",E529="Sum"),(E529="PC Sum")),". . . . . . . . .00",IF(ISERR(D529*E529),"",IF(D529*E529=0,"",ROUND(D529*E529,2))))</f>
        <v/>
      </c>
    </row>
    <row r="530" spans="1:6" ht="14.25" x14ac:dyDescent="0.25">
      <c r="A530" s="144"/>
      <c r="B530" s="173"/>
      <c r="C530" s="144"/>
      <c r="D530" s="144"/>
      <c r="E530" s="174"/>
      <c r="F530" s="330" t="str">
        <f>IF(OR(AND(D530="Prov",E530="Sum"),(E530="PC Sum")),". . . . . . . . .00",IF(ISERR(D530*E530),"",IF(D530*E530=0,"",ROUND(D530*E530,2))))</f>
        <v/>
      </c>
    </row>
    <row r="531" spans="1:6" ht="76.5" x14ac:dyDescent="0.25">
      <c r="A531" s="144"/>
      <c r="B531" s="151" t="s">
        <v>142</v>
      </c>
      <c r="C531" s="144"/>
      <c r="D531" s="144"/>
      <c r="E531" s="174"/>
      <c r="F531" s="330" t="str">
        <f>IF(OR(AND(D531="Prov",E531="Sum"),(E531="PC Sum")),". . . . . . . . .00",IF(ISERR(D531*E531),"",IF(D531*E531=0,"",ROUND(D531*E531,2))))</f>
        <v/>
      </c>
    </row>
    <row r="532" spans="1:6" ht="14.25" x14ac:dyDescent="0.25">
      <c r="A532" s="144"/>
      <c r="B532" s="151"/>
      <c r="C532" s="144"/>
      <c r="D532" s="144"/>
      <c r="E532" s="174"/>
      <c r="F532" s="330"/>
    </row>
    <row r="533" spans="1:6" x14ac:dyDescent="0.25">
      <c r="A533" s="144"/>
      <c r="B533" s="173" t="s">
        <v>169</v>
      </c>
      <c r="C533" s="144"/>
      <c r="D533" s="144"/>
      <c r="E533" s="174"/>
      <c r="F533" s="202" t="str">
        <f t="shared" si="48"/>
        <v/>
      </c>
    </row>
    <row r="534" spans="1:6" x14ac:dyDescent="0.25">
      <c r="A534" s="144"/>
      <c r="B534" s="201"/>
      <c r="C534" s="144"/>
      <c r="D534" s="144"/>
      <c r="E534" s="174"/>
      <c r="F534" s="202" t="str">
        <f t="shared" si="48"/>
        <v/>
      </c>
    </row>
    <row r="535" spans="1:6" x14ac:dyDescent="0.25">
      <c r="A535" s="144"/>
      <c r="B535" s="173" t="s">
        <v>170</v>
      </c>
      <c r="C535" s="144"/>
      <c r="D535" s="144"/>
      <c r="E535" s="174"/>
      <c r="F535" s="202" t="str">
        <f t="shared" si="48"/>
        <v/>
      </c>
    </row>
    <row r="536" spans="1:6" ht="9.75" customHeight="1" x14ac:dyDescent="0.25">
      <c r="A536" s="144"/>
      <c r="B536" s="201"/>
      <c r="C536" s="144"/>
      <c r="D536" s="144"/>
      <c r="E536" s="174"/>
      <c r="F536" s="202" t="str">
        <f t="shared" si="48"/>
        <v/>
      </c>
    </row>
    <row r="537" spans="1:6" ht="38.25" x14ac:dyDescent="0.25">
      <c r="A537" s="144"/>
      <c r="B537" s="201" t="s">
        <v>171</v>
      </c>
      <c r="C537" s="144"/>
      <c r="D537" s="144"/>
      <c r="E537" s="174"/>
      <c r="F537" s="202" t="str">
        <f t="shared" si="48"/>
        <v/>
      </c>
    </row>
    <row r="538" spans="1:6" ht="9.75" customHeight="1" x14ac:dyDescent="0.25">
      <c r="A538" s="144"/>
      <c r="B538" s="201"/>
      <c r="C538" s="144"/>
      <c r="D538" s="144"/>
      <c r="E538" s="174"/>
      <c r="F538" s="202" t="str">
        <f t="shared" si="48"/>
        <v/>
      </c>
    </row>
    <row r="539" spans="1:6" ht="63.75" x14ac:dyDescent="0.25">
      <c r="A539" s="144"/>
      <c r="B539" s="201" t="s">
        <v>172</v>
      </c>
      <c r="C539" s="144"/>
      <c r="D539" s="144"/>
      <c r="E539" s="174"/>
      <c r="F539" s="202" t="str">
        <f t="shared" si="48"/>
        <v/>
      </c>
    </row>
    <row r="540" spans="1:6" ht="11.25" customHeight="1" x14ac:dyDescent="0.25">
      <c r="A540" s="144"/>
      <c r="B540" s="201"/>
      <c r="C540" s="144"/>
      <c r="D540" s="144"/>
      <c r="E540" s="174"/>
      <c r="F540" s="202" t="str">
        <f t="shared" si="48"/>
        <v/>
      </c>
    </row>
    <row r="541" spans="1:6" ht="38.25" x14ac:dyDescent="0.25">
      <c r="A541" s="144"/>
      <c r="B541" s="201" t="s">
        <v>173</v>
      </c>
      <c r="C541" s="144"/>
      <c r="D541" s="144"/>
      <c r="E541" s="174"/>
      <c r="F541" s="202" t="str">
        <f t="shared" si="48"/>
        <v/>
      </c>
    </row>
    <row r="542" spans="1:6" x14ac:dyDescent="0.25">
      <c r="A542" s="144"/>
      <c r="B542" s="201"/>
      <c r="C542" s="144"/>
      <c r="D542" s="144"/>
      <c r="E542" s="174"/>
      <c r="F542" s="202"/>
    </row>
    <row r="543" spans="1:6" x14ac:dyDescent="0.25">
      <c r="A543" s="144"/>
      <c r="B543" s="173" t="s">
        <v>174</v>
      </c>
      <c r="C543" s="144"/>
      <c r="D543" s="144"/>
      <c r="E543" s="174"/>
      <c r="F543" s="202" t="str">
        <f t="shared" si="48"/>
        <v/>
      </c>
    </row>
    <row r="544" spans="1:6" x14ac:dyDescent="0.25">
      <c r="A544" s="144"/>
      <c r="B544" s="201"/>
      <c r="C544" s="144"/>
      <c r="D544" s="144"/>
      <c r="E544" s="174"/>
      <c r="F544" s="202" t="str">
        <f t="shared" si="48"/>
        <v/>
      </c>
    </row>
    <row r="545" spans="1:6" ht="38.25" x14ac:dyDescent="0.25">
      <c r="A545" s="144"/>
      <c r="B545" s="201" t="s">
        <v>175</v>
      </c>
      <c r="C545" s="144"/>
      <c r="D545" s="144"/>
      <c r="E545" s="174"/>
      <c r="F545" s="202" t="str">
        <f t="shared" si="48"/>
        <v/>
      </c>
    </row>
    <row r="546" spans="1:6" x14ac:dyDescent="0.25">
      <c r="A546" s="144"/>
      <c r="B546" s="201"/>
      <c r="C546" s="144"/>
      <c r="D546" s="144"/>
      <c r="E546" s="174"/>
      <c r="F546" s="202" t="str">
        <f t="shared" si="48"/>
        <v/>
      </c>
    </row>
    <row r="547" spans="1:6" x14ac:dyDescent="0.25">
      <c r="A547" s="144"/>
      <c r="B547" s="173" t="s">
        <v>176</v>
      </c>
      <c r="C547" s="144"/>
      <c r="D547" s="144"/>
      <c r="E547" s="174"/>
      <c r="F547" s="202" t="str">
        <f t="shared" si="48"/>
        <v/>
      </c>
    </row>
    <row r="548" spans="1:6" x14ac:dyDescent="0.25">
      <c r="A548" s="144"/>
      <c r="B548" s="201"/>
      <c r="C548" s="144"/>
      <c r="D548" s="144"/>
      <c r="E548" s="174"/>
      <c r="F548" s="202" t="str">
        <f t="shared" si="48"/>
        <v/>
      </c>
    </row>
    <row r="549" spans="1:6" ht="38.25" x14ac:dyDescent="0.25">
      <c r="A549" s="144"/>
      <c r="B549" s="201" t="s">
        <v>177</v>
      </c>
      <c r="C549" s="144"/>
      <c r="D549" s="144"/>
      <c r="E549" s="174"/>
      <c r="F549" s="202" t="str">
        <f t="shared" si="48"/>
        <v/>
      </c>
    </row>
    <row r="550" spans="1:6" x14ac:dyDescent="0.25">
      <c r="A550" s="144"/>
      <c r="B550" s="201"/>
      <c r="C550" s="144"/>
      <c r="D550" s="144"/>
      <c r="E550" s="174"/>
      <c r="F550" s="202"/>
    </row>
    <row r="551" spans="1:6" x14ac:dyDescent="0.25">
      <c r="A551" s="144"/>
      <c r="B551" s="201"/>
      <c r="C551" s="144"/>
      <c r="D551" s="144"/>
      <c r="E551" s="174"/>
      <c r="F551" s="202"/>
    </row>
    <row r="552" spans="1:6" x14ac:dyDescent="0.25">
      <c r="A552" s="144"/>
      <c r="B552" s="201"/>
      <c r="C552" s="144"/>
      <c r="D552" s="144"/>
      <c r="E552" s="174"/>
      <c r="F552" s="202"/>
    </row>
    <row r="553" spans="1:6" x14ac:dyDescent="0.25">
      <c r="A553" s="144"/>
      <c r="B553" s="201"/>
      <c r="C553" s="144"/>
      <c r="D553" s="144"/>
      <c r="E553" s="174"/>
      <c r="F553" s="202"/>
    </row>
    <row r="554" spans="1:6" x14ac:dyDescent="0.25">
      <c r="A554" s="144"/>
      <c r="B554" s="201"/>
      <c r="C554" s="144"/>
      <c r="D554" s="144"/>
      <c r="E554" s="174"/>
      <c r="F554" s="202"/>
    </row>
    <row r="555" spans="1:6" x14ac:dyDescent="0.25">
      <c r="A555" s="144"/>
      <c r="B555" s="201"/>
      <c r="C555" s="144"/>
      <c r="D555" s="144"/>
      <c r="E555" s="174"/>
      <c r="F555" s="202"/>
    </row>
    <row r="556" spans="1:6" x14ac:dyDescent="0.25">
      <c r="A556" s="144"/>
      <c r="B556" s="201"/>
      <c r="C556" s="144"/>
      <c r="D556" s="144"/>
      <c r="E556" s="174"/>
      <c r="F556" s="202"/>
    </row>
    <row r="557" spans="1:6" x14ac:dyDescent="0.25">
      <c r="A557" s="144"/>
      <c r="B557" s="201"/>
      <c r="C557" s="144"/>
      <c r="D557" s="144"/>
      <c r="E557" s="174"/>
      <c r="F557" s="202"/>
    </row>
    <row r="558" spans="1:6" x14ac:dyDescent="0.25">
      <c r="A558" s="144"/>
      <c r="B558" s="201"/>
      <c r="C558" s="144"/>
      <c r="D558" s="144"/>
      <c r="E558" s="174"/>
      <c r="F558" s="202"/>
    </row>
    <row r="559" spans="1:6" s="112" customFormat="1" ht="14.25" x14ac:dyDescent="0.25">
      <c r="A559" s="182"/>
      <c r="B559" s="183" t="s">
        <v>55</v>
      </c>
      <c r="C559" s="182"/>
      <c r="D559" s="182"/>
      <c r="E559" s="184"/>
      <c r="F559" s="184"/>
    </row>
    <row r="560" spans="1:6" s="112" customFormat="1" ht="15" x14ac:dyDescent="0.25">
      <c r="A560" s="185"/>
      <c r="B560" s="186" t="s">
        <v>128</v>
      </c>
      <c r="C560" s="185"/>
      <c r="D560" s="185"/>
      <c r="E560" s="187"/>
      <c r="F560" s="188"/>
    </row>
    <row r="561" spans="1:6" s="112" customFormat="1" ht="14.25" x14ac:dyDescent="0.25">
      <c r="A561" s="189"/>
      <c r="B561" s="190"/>
      <c r="C561" s="191"/>
      <c r="D561" s="191"/>
      <c r="E561" s="192"/>
      <c r="F561" s="193"/>
    </row>
    <row r="562" spans="1:6" s="112" customFormat="1" ht="14.25" x14ac:dyDescent="0.25">
      <c r="A562" s="194"/>
      <c r="B562" s="190"/>
      <c r="C562" s="191"/>
      <c r="D562" s="191"/>
      <c r="E562" s="192"/>
      <c r="F562" s="193"/>
    </row>
    <row r="563" spans="1:6" s="112" customFormat="1" ht="15" x14ac:dyDescent="0.25">
      <c r="A563" s="195"/>
      <c r="B563" s="196" t="s">
        <v>129</v>
      </c>
      <c r="C563" s="195"/>
      <c r="D563" s="195"/>
      <c r="E563" s="197"/>
      <c r="F563" s="198"/>
    </row>
    <row r="564" spans="1:6" s="112" customFormat="1" ht="8.1" customHeight="1" x14ac:dyDescent="0.25">
      <c r="A564" s="185"/>
      <c r="B564" s="199"/>
      <c r="C564" s="185"/>
      <c r="D564" s="185"/>
      <c r="E564" s="187"/>
      <c r="F564" s="187"/>
    </row>
    <row r="565" spans="1:6" ht="14.25" x14ac:dyDescent="0.25">
      <c r="A565" s="144"/>
      <c r="B565" s="173" t="s">
        <v>178</v>
      </c>
      <c r="C565" s="144"/>
      <c r="D565" s="144"/>
      <c r="E565" s="174"/>
      <c r="F565" s="330" t="str">
        <f t="shared" si="48"/>
        <v/>
      </c>
    </row>
    <row r="566" spans="1:6" ht="14.25" x14ac:dyDescent="0.25">
      <c r="A566" s="144"/>
      <c r="B566" s="212"/>
      <c r="C566" s="144"/>
      <c r="D566" s="144"/>
      <c r="E566" s="174"/>
      <c r="F566" s="330" t="str">
        <f t="shared" si="48"/>
        <v/>
      </c>
    </row>
    <row r="567" spans="1:6" ht="14.25" x14ac:dyDescent="0.25">
      <c r="A567" s="144"/>
      <c r="B567" s="224" t="s">
        <v>179</v>
      </c>
      <c r="C567" s="144"/>
      <c r="D567" s="144"/>
      <c r="E567" s="174"/>
      <c r="F567" s="330" t="str">
        <f t="shared" si="48"/>
        <v/>
      </c>
    </row>
    <row r="568" spans="1:6" ht="14.25" x14ac:dyDescent="0.25">
      <c r="A568" s="144"/>
      <c r="B568" s="212"/>
      <c r="C568" s="144"/>
      <c r="D568" s="144"/>
      <c r="E568" s="174"/>
      <c r="F568" s="330" t="str">
        <f t="shared" si="48"/>
        <v/>
      </c>
    </row>
    <row r="569" spans="1:6" ht="14.25" x14ac:dyDescent="0.25">
      <c r="A569" s="144" t="s">
        <v>258</v>
      </c>
      <c r="B569" s="225" t="s">
        <v>596</v>
      </c>
      <c r="C569" s="144"/>
      <c r="D569" s="144"/>
      <c r="E569" s="174"/>
      <c r="F569" s="330" t="str">
        <f t="shared" si="48"/>
        <v/>
      </c>
    </row>
    <row r="570" spans="1:6" ht="14.25" x14ac:dyDescent="0.25">
      <c r="A570" s="144"/>
      <c r="B570" s="225"/>
      <c r="C570" s="144"/>
      <c r="D570" s="144"/>
      <c r="E570" s="174"/>
      <c r="F570" s="330" t="str">
        <f t="shared" si="48"/>
        <v/>
      </c>
    </row>
    <row r="571" spans="1:6" ht="51" x14ac:dyDescent="0.25">
      <c r="A571" s="144" t="s">
        <v>259</v>
      </c>
      <c r="B571" s="212" t="s">
        <v>360</v>
      </c>
      <c r="C571" s="144" t="s">
        <v>127</v>
      </c>
      <c r="D571" s="144">
        <v>1</v>
      </c>
      <c r="E571" s="174"/>
      <c r="F571" s="330" t="str">
        <f t="shared" si="48"/>
        <v/>
      </c>
    </row>
    <row r="572" spans="1:6" ht="14.25" x14ac:dyDescent="0.25">
      <c r="A572" s="144"/>
      <c r="B572" s="212"/>
      <c r="C572" s="144"/>
      <c r="D572" s="144"/>
      <c r="E572" s="174"/>
      <c r="F572" s="330" t="str">
        <f t="shared" si="48"/>
        <v/>
      </c>
    </row>
    <row r="573" spans="1:6" ht="14.25" x14ac:dyDescent="0.25">
      <c r="A573" s="144" t="s">
        <v>598</v>
      </c>
      <c r="B573" s="225" t="s">
        <v>597</v>
      </c>
      <c r="C573" s="144"/>
      <c r="D573" s="144"/>
      <c r="E573" s="174"/>
      <c r="F573" s="330" t="str">
        <f t="shared" ref="F573:F584" si="49">IF(OR(AND(D573="Prov",E573="Sum"),(E573="PC Sum")),". . . . . . . . .00",IF(ISERR(D573*E573),"",IF(D573*E573=0,"",ROUND(D573*E573,2))))</f>
        <v/>
      </c>
    </row>
    <row r="574" spans="1:6" ht="14.25" x14ac:dyDescent="0.25">
      <c r="A574" s="144"/>
      <c r="B574" s="225"/>
      <c r="C574" s="144"/>
      <c r="D574" s="144"/>
      <c r="E574" s="174"/>
      <c r="F574" s="330" t="str">
        <f t="shared" si="49"/>
        <v/>
      </c>
    </row>
    <row r="575" spans="1:6" ht="14.25" x14ac:dyDescent="0.25">
      <c r="A575" s="144" t="s">
        <v>599</v>
      </c>
      <c r="B575" s="212" t="s">
        <v>387</v>
      </c>
      <c r="C575" s="144" t="s">
        <v>122</v>
      </c>
      <c r="D575" s="144">
        <v>450</v>
      </c>
      <c r="E575" s="174"/>
      <c r="F575" s="330" t="str">
        <f t="shared" si="49"/>
        <v/>
      </c>
    </row>
    <row r="576" spans="1:6" ht="14.25" x14ac:dyDescent="0.25">
      <c r="A576" s="144"/>
      <c r="B576" s="212"/>
      <c r="C576" s="144"/>
      <c r="D576" s="144"/>
      <c r="E576" s="174"/>
      <c r="F576" s="330" t="str">
        <f t="shared" si="49"/>
        <v/>
      </c>
    </row>
    <row r="577" spans="1:6" ht="14.25" x14ac:dyDescent="0.25">
      <c r="A577" s="144" t="s">
        <v>600</v>
      </c>
      <c r="B577" s="212" t="s">
        <v>388</v>
      </c>
      <c r="C577" s="144" t="s">
        <v>122</v>
      </c>
      <c r="D577" s="144">
        <v>350</v>
      </c>
      <c r="E577" s="174"/>
      <c r="F577" s="330" t="str">
        <f t="shared" si="49"/>
        <v/>
      </c>
    </row>
    <row r="578" spans="1:6" ht="14.25" x14ac:dyDescent="0.25">
      <c r="A578" s="144"/>
      <c r="B578" s="212"/>
      <c r="C578" s="144"/>
      <c r="D578" s="144"/>
      <c r="E578" s="174"/>
      <c r="F578" s="330" t="str">
        <f t="shared" si="49"/>
        <v/>
      </c>
    </row>
    <row r="579" spans="1:6" ht="14.25" x14ac:dyDescent="0.25">
      <c r="A579" s="144" t="s">
        <v>601</v>
      </c>
      <c r="B579" s="212" t="s">
        <v>389</v>
      </c>
      <c r="C579" s="144" t="s">
        <v>122</v>
      </c>
      <c r="D579" s="144">
        <v>50</v>
      </c>
      <c r="E579" s="174"/>
      <c r="F579" s="330" t="str">
        <f t="shared" si="49"/>
        <v/>
      </c>
    </row>
    <row r="580" spans="1:6" ht="14.25" x14ac:dyDescent="0.25">
      <c r="A580" s="144"/>
      <c r="B580" s="212"/>
      <c r="C580" s="144"/>
      <c r="D580" s="144"/>
      <c r="E580" s="174"/>
      <c r="F580" s="330"/>
    </row>
    <row r="581" spans="1:6" ht="14.25" x14ac:dyDescent="0.25">
      <c r="A581" s="144" t="s">
        <v>602</v>
      </c>
      <c r="B581" s="173" t="s">
        <v>450</v>
      </c>
      <c r="C581" s="144"/>
      <c r="D581" s="144"/>
      <c r="E581" s="174"/>
      <c r="F581" s="330" t="str">
        <f>IF(OR(AND(D581="Prov",E581="Sum"),(E581="PC Sum")),". . . . . . . . .00",IF(ISERR(D581*E581),"",IF(D581*E581=0,"",ROUND(D581*E581,2))))</f>
        <v/>
      </c>
    </row>
    <row r="582" spans="1:6" ht="14.25" x14ac:dyDescent="0.25">
      <c r="A582" s="144"/>
      <c r="B582" s="173"/>
      <c r="C582" s="144"/>
      <c r="D582" s="144"/>
      <c r="E582" s="174"/>
      <c r="F582" s="330"/>
    </row>
    <row r="583" spans="1:6" ht="18.95" customHeight="1" x14ac:dyDescent="0.25">
      <c r="A583" s="144" t="s">
        <v>603</v>
      </c>
      <c r="B583" s="201" t="s">
        <v>180</v>
      </c>
      <c r="C583" s="144" t="s">
        <v>117</v>
      </c>
      <c r="D583" s="144">
        <v>5</v>
      </c>
      <c r="E583" s="210"/>
      <c r="F583" s="330" t="str">
        <f>IF(OR(AND(D583="Prov",E583="Sum"),(E583="PC Sum")),". . . . . . . . .00",IF(ISERR(D583*E583),"",IF(D583*E583=0,"",ROUND(D583*E583,2))))</f>
        <v/>
      </c>
    </row>
    <row r="584" spans="1:6" ht="14.25" x14ac:dyDescent="0.25">
      <c r="A584" s="144"/>
      <c r="B584" s="212"/>
      <c r="C584" s="144"/>
      <c r="D584" s="144"/>
      <c r="E584" s="174"/>
      <c r="F584" s="330" t="str">
        <f t="shared" si="49"/>
        <v/>
      </c>
    </row>
    <row r="585" spans="1:6" ht="14.25" x14ac:dyDescent="0.25">
      <c r="A585" s="144"/>
      <c r="B585" s="201"/>
      <c r="C585" s="144"/>
      <c r="D585" s="144"/>
      <c r="E585" s="210"/>
      <c r="F585" s="330" t="str">
        <f t="shared" ref="F585" si="50">IF(OR(AND(D585="Prov",E585="Sum"),(E585="PC Sum")),". . . . . . . . .00",IF(ISERR(D585*E585),"",IF(D585*E585=0,"",ROUND(D585*E585,2))))</f>
        <v/>
      </c>
    </row>
    <row r="586" spans="1:6" ht="14.25" x14ac:dyDescent="0.25">
      <c r="A586" s="144"/>
      <c r="B586" s="201"/>
      <c r="C586" s="144"/>
      <c r="D586" s="144"/>
      <c r="E586" s="210"/>
      <c r="F586" s="330"/>
    </row>
    <row r="587" spans="1:6" ht="14.25" x14ac:dyDescent="0.25">
      <c r="A587" s="144"/>
      <c r="B587" s="201"/>
      <c r="C587" s="144"/>
      <c r="D587" s="144"/>
      <c r="E587" s="210"/>
      <c r="F587" s="330"/>
    </row>
    <row r="588" spans="1:6" ht="14.25" x14ac:dyDescent="0.25">
      <c r="A588" s="144"/>
      <c r="B588" s="201"/>
      <c r="C588" s="144"/>
      <c r="D588" s="144"/>
      <c r="E588" s="210"/>
      <c r="F588" s="330"/>
    </row>
    <row r="589" spans="1:6" ht="14.25" x14ac:dyDescent="0.25">
      <c r="A589" s="144"/>
      <c r="B589" s="201"/>
      <c r="C589" s="144"/>
      <c r="D589" s="144"/>
      <c r="E589" s="210"/>
      <c r="F589" s="330"/>
    </row>
    <row r="590" spans="1:6" ht="14.25" x14ac:dyDescent="0.25">
      <c r="A590" s="144"/>
      <c r="B590" s="201"/>
      <c r="C590" s="144"/>
      <c r="D590" s="144"/>
      <c r="E590" s="210"/>
      <c r="F590" s="330"/>
    </row>
    <row r="591" spans="1:6" ht="14.25" x14ac:dyDescent="0.25">
      <c r="A591" s="144"/>
      <c r="B591" s="201"/>
      <c r="C591" s="144"/>
      <c r="D591" s="144"/>
      <c r="E591" s="210"/>
      <c r="F591" s="330"/>
    </row>
    <row r="592" spans="1:6" ht="14.25" x14ac:dyDescent="0.25">
      <c r="A592" s="144"/>
      <c r="B592" s="201"/>
      <c r="C592" s="144"/>
      <c r="D592" s="144"/>
      <c r="E592" s="210"/>
      <c r="F592" s="330"/>
    </row>
    <row r="593" spans="1:6" ht="14.25" x14ac:dyDescent="0.25">
      <c r="A593" s="144"/>
      <c r="B593" s="201"/>
      <c r="C593" s="144"/>
      <c r="D593" s="144"/>
      <c r="E593" s="210"/>
      <c r="F593" s="330"/>
    </row>
    <row r="594" spans="1:6" ht="14.25" x14ac:dyDescent="0.25">
      <c r="A594" s="144"/>
      <c r="B594" s="201"/>
      <c r="C594" s="144"/>
      <c r="D594" s="144"/>
      <c r="E594" s="210"/>
      <c r="F594" s="330"/>
    </row>
    <row r="595" spans="1:6" ht="14.25" x14ac:dyDescent="0.25">
      <c r="A595" s="144"/>
      <c r="B595" s="201"/>
      <c r="C595" s="144"/>
      <c r="D595" s="144"/>
      <c r="E595" s="210"/>
      <c r="F595" s="330"/>
    </row>
    <row r="596" spans="1:6" ht="14.25" x14ac:dyDescent="0.25">
      <c r="A596" s="144"/>
      <c r="B596" s="201"/>
      <c r="C596" s="144"/>
      <c r="D596" s="144"/>
      <c r="E596" s="210"/>
      <c r="F596" s="330"/>
    </row>
    <row r="597" spans="1:6" ht="14.25" x14ac:dyDescent="0.25">
      <c r="A597" s="144"/>
      <c r="B597" s="201"/>
      <c r="C597" s="144"/>
      <c r="D597" s="144"/>
      <c r="E597" s="210"/>
      <c r="F597" s="330"/>
    </row>
    <row r="598" spans="1:6" ht="14.25" x14ac:dyDescent="0.25">
      <c r="A598" s="144"/>
      <c r="B598" s="201"/>
      <c r="C598" s="144"/>
      <c r="D598" s="144"/>
      <c r="E598" s="210"/>
      <c r="F598" s="330"/>
    </row>
    <row r="599" spans="1:6" ht="14.25" x14ac:dyDescent="0.25">
      <c r="A599" s="144"/>
      <c r="B599" s="201"/>
      <c r="C599" s="144"/>
      <c r="D599" s="144"/>
      <c r="E599" s="210"/>
      <c r="F599" s="330"/>
    </row>
    <row r="600" spans="1:6" ht="14.25" x14ac:dyDescent="0.25">
      <c r="A600" s="144"/>
      <c r="B600" s="201"/>
      <c r="C600" s="144"/>
      <c r="D600" s="144"/>
      <c r="E600" s="210"/>
      <c r="F600" s="330"/>
    </row>
    <row r="601" spans="1:6" ht="14.25" x14ac:dyDescent="0.25">
      <c r="A601" s="144"/>
      <c r="B601" s="201"/>
      <c r="C601" s="144"/>
      <c r="D601" s="144"/>
      <c r="E601" s="210"/>
      <c r="F601" s="330"/>
    </row>
    <row r="602" spans="1:6" ht="14.25" x14ac:dyDescent="0.25">
      <c r="A602" s="144"/>
      <c r="B602" s="201"/>
      <c r="C602" s="144"/>
      <c r="D602" s="144"/>
      <c r="E602" s="210"/>
      <c r="F602" s="330"/>
    </row>
    <row r="603" spans="1:6" ht="14.25" x14ac:dyDescent="0.25">
      <c r="A603" s="144"/>
      <c r="B603" s="201"/>
      <c r="C603" s="144"/>
      <c r="D603" s="144"/>
      <c r="E603" s="210"/>
      <c r="F603" s="330"/>
    </row>
    <row r="604" spans="1:6" ht="14.25" x14ac:dyDescent="0.25">
      <c r="A604" s="144"/>
      <c r="B604" s="201"/>
      <c r="C604" s="144"/>
      <c r="D604" s="144"/>
      <c r="E604" s="210"/>
      <c r="F604" s="330"/>
    </row>
    <row r="605" spans="1:6" s="112" customFormat="1" ht="15" x14ac:dyDescent="0.25">
      <c r="A605" s="195"/>
      <c r="B605" s="196" t="s">
        <v>140</v>
      </c>
      <c r="C605" s="195"/>
      <c r="D605" s="195"/>
      <c r="E605" s="197"/>
      <c r="F605" s="198"/>
    </row>
    <row r="606" spans="1:6" ht="14.25" x14ac:dyDescent="0.25">
      <c r="A606" s="213"/>
      <c r="B606" s="214"/>
      <c r="C606" s="215"/>
      <c r="D606" s="215"/>
      <c r="E606" s="216"/>
      <c r="F606" s="332"/>
    </row>
    <row r="607" spans="1:6" ht="14.25" x14ac:dyDescent="0.25">
      <c r="A607" s="231"/>
      <c r="B607" s="232"/>
      <c r="C607" s="233"/>
      <c r="D607" s="233"/>
      <c r="E607" s="234"/>
      <c r="F607" s="333"/>
    </row>
    <row r="608" spans="1:6" ht="14.25" x14ac:dyDescent="0.25">
      <c r="A608" s="144"/>
      <c r="B608" s="201"/>
      <c r="C608" s="144"/>
      <c r="D608" s="144"/>
      <c r="E608" s="210"/>
      <c r="F608" s="330"/>
    </row>
    <row r="609" spans="1:6" x14ac:dyDescent="0.25">
      <c r="A609" s="144"/>
      <c r="B609" s="173" t="s">
        <v>167</v>
      </c>
      <c r="C609" s="144"/>
      <c r="D609" s="144"/>
      <c r="E609" s="174"/>
      <c r="F609" s="202" t="str">
        <f t="shared" ref="F609:F631" si="51">IF(OR(AND(D609="Prov",E609="Sum"),(E609="PC Sum")),". . . . . . . . .00",IF(ISERR(D609*E609),"",IF(D609*E609=0,"",ROUND(D609*E609,2))))</f>
        <v/>
      </c>
    </row>
    <row r="610" spans="1:6" ht="12" customHeight="1" x14ac:dyDescent="0.25">
      <c r="A610" s="144"/>
      <c r="B610" s="201"/>
      <c r="C610" s="144"/>
      <c r="D610" s="144"/>
      <c r="E610" s="174"/>
      <c r="F610" s="202" t="str">
        <f t="shared" si="51"/>
        <v/>
      </c>
    </row>
    <row r="611" spans="1:6" x14ac:dyDescent="0.25">
      <c r="A611" s="144"/>
      <c r="B611" s="173" t="s">
        <v>183</v>
      </c>
      <c r="C611" s="144"/>
      <c r="D611" s="144"/>
      <c r="E611" s="174"/>
      <c r="F611" s="202" t="str">
        <f t="shared" si="51"/>
        <v/>
      </c>
    </row>
    <row r="612" spans="1:6" x14ac:dyDescent="0.25">
      <c r="A612" s="144"/>
      <c r="B612" s="201"/>
      <c r="C612" s="144"/>
      <c r="D612" s="144"/>
      <c r="E612" s="174"/>
      <c r="F612" s="202" t="str">
        <f t="shared" si="51"/>
        <v/>
      </c>
    </row>
    <row r="613" spans="1:6" ht="14.25" x14ac:dyDescent="0.25">
      <c r="A613" s="144"/>
      <c r="B613" s="173" t="s">
        <v>110</v>
      </c>
      <c r="C613" s="144"/>
      <c r="D613" s="144"/>
      <c r="E613" s="174"/>
      <c r="F613" s="330" t="str">
        <f>IF(OR(AND(D613="Prov",E613="Sum"),(E613="PC Sum")),". . . . . . . . .00",IF(ISERR(D613*E613),"",IF(D613*E613=0,"",ROUND(D613*E613,2))))</f>
        <v/>
      </c>
    </row>
    <row r="614" spans="1:6" ht="14.25" x14ac:dyDescent="0.25">
      <c r="A614" s="144"/>
      <c r="B614" s="173"/>
      <c r="C614" s="144"/>
      <c r="D614" s="144"/>
      <c r="E614" s="174"/>
      <c r="F614" s="330" t="str">
        <f>IF(OR(AND(D614="Prov",E614="Sum"),(E614="PC Sum")),". . . . . . . . .00",IF(ISERR(D614*E614),"",IF(D614*E614=0,"",ROUND(D614*E614,2))))</f>
        <v/>
      </c>
    </row>
    <row r="615" spans="1:6" ht="76.5" x14ac:dyDescent="0.25">
      <c r="A615" s="144"/>
      <c r="B615" s="151" t="s">
        <v>142</v>
      </c>
      <c r="C615" s="144"/>
      <c r="D615" s="227"/>
      <c r="E615" s="174"/>
      <c r="F615" s="330" t="str">
        <f>IF(OR(AND(D615="Prov",E615="Sum"),(E615="PC Sum")),". . . . . . . . .00",IF(ISERR(D615*E615),"",IF(D615*E615=0,"",ROUND(D615*E615,2))))</f>
        <v/>
      </c>
    </row>
    <row r="616" spans="1:6" ht="14.25" x14ac:dyDescent="0.25">
      <c r="A616" s="144"/>
      <c r="B616" s="151"/>
      <c r="C616" s="144"/>
      <c r="D616" s="227"/>
      <c r="E616" s="174"/>
      <c r="F616" s="330"/>
    </row>
    <row r="617" spans="1:6" ht="14.25" x14ac:dyDescent="0.25">
      <c r="A617" s="144"/>
      <c r="B617" s="173" t="s">
        <v>463</v>
      </c>
      <c r="C617" s="144"/>
      <c r="D617" s="227"/>
      <c r="E617" s="174"/>
      <c r="F617" s="330" t="str">
        <f t="shared" si="51"/>
        <v/>
      </c>
    </row>
    <row r="618" spans="1:6" ht="14.25" x14ac:dyDescent="0.25">
      <c r="A618" s="144"/>
      <c r="B618" s="201"/>
      <c r="C618" s="144"/>
      <c r="D618" s="227"/>
      <c r="E618" s="174"/>
      <c r="F618" s="330" t="str">
        <f t="shared" si="51"/>
        <v/>
      </c>
    </row>
    <row r="619" spans="1:6" ht="25.5" x14ac:dyDescent="0.25">
      <c r="A619" s="144" t="s">
        <v>260</v>
      </c>
      <c r="B619" s="173" t="s">
        <v>465</v>
      </c>
      <c r="C619" s="144"/>
      <c r="D619" s="227"/>
      <c r="E619" s="174"/>
      <c r="F619" s="330" t="str">
        <f t="shared" si="51"/>
        <v/>
      </c>
    </row>
    <row r="620" spans="1:6" ht="14.25" x14ac:dyDescent="0.25">
      <c r="A620" s="144"/>
      <c r="B620" s="201"/>
      <c r="C620" s="144"/>
      <c r="D620" s="227"/>
      <c r="E620" s="174"/>
      <c r="F620" s="330" t="str">
        <f t="shared" si="51"/>
        <v/>
      </c>
    </row>
    <row r="621" spans="1:6" ht="25.5" x14ac:dyDescent="0.25">
      <c r="A621" s="144" t="s">
        <v>261</v>
      </c>
      <c r="B621" s="201" t="s">
        <v>184</v>
      </c>
      <c r="C621" s="144" t="s">
        <v>117</v>
      </c>
      <c r="D621" s="227">
        <v>49</v>
      </c>
      <c r="E621" s="210"/>
      <c r="F621" s="330" t="str">
        <f t="shared" si="51"/>
        <v/>
      </c>
    </row>
    <row r="622" spans="1:6" ht="14.25" x14ac:dyDescent="0.25">
      <c r="A622" s="144"/>
      <c r="B622" s="201"/>
      <c r="C622" s="144"/>
      <c r="D622" s="227"/>
      <c r="E622" s="174"/>
      <c r="F622" s="330" t="str">
        <f t="shared" si="51"/>
        <v/>
      </c>
    </row>
    <row r="623" spans="1:6" ht="51" x14ac:dyDescent="0.25">
      <c r="A623" s="144" t="s">
        <v>262</v>
      </c>
      <c r="B623" s="201" t="s">
        <v>185</v>
      </c>
      <c r="C623" s="144" t="s">
        <v>127</v>
      </c>
      <c r="D623" s="227">
        <v>1</v>
      </c>
      <c r="E623" s="210"/>
      <c r="F623" s="330" t="str">
        <f t="shared" si="51"/>
        <v/>
      </c>
    </row>
    <row r="624" spans="1:6" ht="16.5" customHeight="1" x14ac:dyDescent="0.25">
      <c r="A624" s="144"/>
      <c r="B624" s="201"/>
      <c r="C624" s="144"/>
      <c r="D624" s="227"/>
      <c r="E624" s="174"/>
      <c r="F624" s="330" t="str">
        <f t="shared" si="51"/>
        <v/>
      </c>
    </row>
    <row r="625" spans="1:6" ht="14.25" x14ac:dyDescent="0.25">
      <c r="A625" s="144" t="s">
        <v>604</v>
      </c>
      <c r="B625" s="173" t="s">
        <v>464</v>
      </c>
      <c r="C625" s="144"/>
      <c r="D625" s="227"/>
      <c r="E625" s="174"/>
      <c r="F625" s="330" t="str">
        <f t="shared" si="51"/>
        <v/>
      </c>
    </row>
    <row r="626" spans="1:6" ht="14.25" x14ac:dyDescent="0.25">
      <c r="A626" s="144"/>
      <c r="B626" s="201"/>
      <c r="C626" s="144"/>
      <c r="D626" s="227"/>
      <c r="E626" s="174"/>
      <c r="F626" s="330" t="str">
        <f t="shared" si="51"/>
        <v/>
      </c>
    </row>
    <row r="627" spans="1:6" ht="20.45" customHeight="1" x14ac:dyDescent="0.25">
      <c r="A627" s="144" t="s">
        <v>605</v>
      </c>
      <c r="B627" s="201" t="s">
        <v>186</v>
      </c>
      <c r="C627" s="144" t="s">
        <v>122</v>
      </c>
      <c r="D627" s="227">
        <v>26</v>
      </c>
      <c r="E627" s="210"/>
      <c r="F627" s="330" t="str">
        <f t="shared" si="51"/>
        <v/>
      </c>
    </row>
    <row r="628" spans="1:6" ht="12.95" customHeight="1" x14ac:dyDescent="0.25">
      <c r="A628" s="144"/>
      <c r="B628" s="201"/>
      <c r="C628" s="144"/>
      <c r="D628" s="227"/>
      <c r="E628" s="210"/>
      <c r="F628" s="330" t="str">
        <f t="shared" si="51"/>
        <v/>
      </c>
    </row>
    <row r="629" spans="1:6" ht="14.25" x14ac:dyDescent="0.25">
      <c r="A629" s="144" t="s">
        <v>606</v>
      </c>
      <c r="B629" s="225" t="s">
        <v>391</v>
      </c>
      <c r="C629" s="144"/>
      <c r="D629" s="144"/>
      <c r="E629" s="174"/>
      <c r="F629" s="330" t="str">
        <f t="shared" si="51"/>
        <v/>
      </c>
    </row>
    <row r="630" spans="1:6" ht="14.25" x14ac:dyDescent="0.25">
      <c r="A630" s="144"/>
      <c r="B630" s="225"/>
      <c r="C630" s="144"/>
      <c r="D630" s="144"/>
      <c r="E630" s="174"/>
      <c r="F630" s="330" t="str">
        <f t="shared" si="51"/>
        <v/>
      </c>
    </row>
    <row r="631" spans="1:6" ht="25.5" x14ac:dyDescent="0.25">
      <c r="A631" s="144" t="s">
        <v>607</v>
      </c>
      <c r="B631" s="201" t="s">
        <v>390</v>
      </c>
      <c r="C631" s="144" t="s">
        <v>189</v>
      </c>
      <c r="D631" s="144">
        <v>300</v>
      </c>
      <c r="E631" s="210"/>
      <c r="F631" s="330" t="str">
        <f t="shared" si="51"/>
        <v/>
      </c>
    </row>
    <row r="632" spans="1:6" ht="12.95" customHeight="1" x14ac:dyDescent="0.25">
      <c r="A632" s="144"/>
      <c r="B632" s="201"/>
      <c r="C632" s="144"/>
      <c r="D632" s="227"/>
      <c r="E632" s="210"/>
      <c r="F632" s="330"/>
    </row>
    <row r="633" spans="1:6" ht="12.95" customHeight="1" x14ac:dyDescent="0.25">
      <c r="A633" s="144"/>
      <c r="B633" s="230" t="s">
        <v>321</v>
      </c>
      <c r="C633" s="144" t="s">
        <v>187</v>
      </c>
      <c r="D633" s="227"/>
      <c r="E633" s="210"/>
      <c r="F633" s="330"/>
    </row>
    <row r="634" spans="1:6" ht="126.6" customHeight="1" x14ac:dyDescent="0.25">
      <c r="A634" s="144" t="s">
        <v>608</v>
      </c>
      <c r="B634" s="211" t="s">
        <v>466</v>
      </c>
      <c r="C634" s="144" t="s">
        <v>187</v>
      </c>
      <c r="D634" s="227"/>
      <c r="E634" s="210"/>
      <c r="F634" s="330"/>
    </row>
    <row r="635" spans="1:6" ht="15.95" customHeight="1" x14ac:dyDescent="0.25">
      <c r="A635" s="144"/>
      <c r="B635" s="201"/>
      <c r="C635" s="144"/>
      <c r="D635" s="227"/>
      <c r="E635" s="210"/>
      <c r="F635" s="330" t="str">
        <f t="shared" ref="F635:F647" si="52">IF(OR(AND(D635="Prov",E635="Sum"),(E635="PC Sum")),". . . . . . . . .00",IF(ISERR(D635*E635),"",IF(D635*E635=0,"",ROUND(D635*E635,2))))</f>
        <v/>
      </c>
    </row>
    <row r="636" spans="1:6" ht="30.6" customHeight="1" x14ac:dyDescent="0.25">
      <c r="A636" s="144" t="s">
        <v>609</v>
      </c>
      <c r="B636" s="201" t="s">
        <v>188</v>
      </c>
      <c r="C636" s="144" t="s">
        <v>189</v>
      </c>
      <c r="D636" s="227">
        <v>9</v>
      </c>
      <c r="E636" s="210"/>
      <c r="F636" s="330" t="str">
        <f t="shared" si="52"/>
        <v/>
      </c>
    </row>
    <row r="637" spans="1:6" s="112" customFormat="1" ht="14.25" x14ac:dyDescent="0.25">
      <c r="A637" s="182"/>
      <c r="B637" s="183" t="s">
        <v>55</v>
      </c>
      <c r="C637" s="182"/>
      <c r="D637" s="182"/>
      <c r="E637" s="184"/>
      <c r="F637" s="184"/>
    </row>
    <row r="638" spans="1:6" s="112" customFormat="1" ht="15" x14ac:dyDescent="0.25">
      <c r="A638" s="185"/>
      <c r="B638" s="186" t="s">
        <v>128</v>
      </c>
      <c r="C638" s="185"/>
      <c r="D638" s="185"/>
      <c r="E638" s="187"/>
      <c r="F638" s="188"/>
    </row>
    <row r="639" spans="1:6" s="112" customFormat="1" ht="14.25" x14ac:dyDescent="0.25">
      <c r="A639" s="189"/>
      <c r="B639" s="190"/>
      <c r="C639" s="191"/>
      <c r="D639" s="191"/>
      <c r="E639" s="192"/>
      <c r="F639" s="193"/>
    </row>
    <row r="640" spans="1:6" s="112" customFormat="1" ht="14.25" x14ac:dyDescent="0.25">
      <c r="A640" s="194"/>
      <c r="B640" s="190"/>
      <c r="C640" s="191"/>
      <c r="D640" s="191"/>
      <c r="E640" s="192"/>
      <c r="F640" s="193"/>
    </row>
    <row r="641" spans="1:6" s="112" customFormat="1" ht="15" x14ac:dyDescent="0.25">
      <c r="A641" s="195"/>
      <c r="B641" s="196" t="s">
        <v>129</v>
      </c>
      <c r="C641" s="195"/>
      <c r="D641" s="195"/>
      <c r="E641" s="197"/>
      <c r="F641" s="198"/>
    </row>
    <row r="642" spans="1:6" s="112" customFormat="1" ht="17.100000000000001" customHeight="1" x14ac:dyDescent="0.25">
      <c r="A642" s="185"/>
      <c r="B642" s="199"/>
      <c r="C642" s="185"/>
      <c r="D642" s="185"/>
      <c r="E642" s="187"/>
      <c r="F642" s="187"/>
    </row>
    <row r="643" spans="1:6" ht="12.95" customHeight="1" x14ac:dyDescent="0.25">
      <c r="A643" s="144" t="s">
        <v>610</v>
      </c>
      <c r="B643" s="211" t="s">
        <v>190</v>
      </c>
      <c r="C643" s="144" t="s">
        <v>187</v>
      </c>
      <c r="D643" s="227"/>
      <c r="E643" s="210"/>
      <c r="F643" s="330" t="str">
        <f t="shared" si="52"/>
        <v/>
      </c>
    </row>
    <row r="644" spans="1:6" ht="12.95" customHeight="1" x14ac:dyDescent="0.25">
      <c r="A644" s="144"/>
      <c r="B644" s="211"/>
      <c r="C644" s="144"/>
      <c r="D644" s="227"/>
      <c r="E644" s="210"/>
      <c r="F644" s="330"/>
    </row>
    <row r="645" spans="1:6" ht="12.95" customHeight="1" x14ac:dyDescent="0.25">
      <c r="A645" s="144" t="s">
        <v>611</v>
      </c>
      <c r="B645" s="201" t="s">
        <v>191</v>
      </c>
      <c r="C645" s="144" t="s">
        <v>122</v>
      </c>
      <c r="D645" s="227">
        <v>9</v>
      </c>
      <c r="E645" s="210"/>
      <c r="F645" s="330" t="str">
        <f t="shared" si="52"/>
        <v/>
      </c>
    </row>
    <row r="646" spans="1:6" ht="12.95" customHeight="1" x14ac:dyDescent="0.25">
      <c r="A646" s="144"/>
      <c r="B646" s="201"/>
      <c r="C646" s="144"/>
      <c r="D646" s="227"/>
      <c r="E646" s="210"/>
      <c r="F646" s="330" t="str">
        <f t="shared" si="52"/>
        <v/>
      </c>
    </row>
    <row r="647" spans="1:6" ht="14.25" x14ac:dyDescent="0.25">
      <c r="A647" s="144"/>
      <c r="B647" s="201"/>
      <c r="C647" s="144"/>
      <c r="D647" s="144"/>
      <c r="E647" s="210"/>
      <c r="F647" s="330" t="str">
        <f t="shared" si="52"/>
        <v/>
      </c>
    </row>
    <row r="648" spans="1:6" ht="14.25" x14ac:dyDescent="0.25">
      <c r="A648" s="144"/>
      <c r="B648" s="201"/>
      <c r="C648" s="144"/>
      <c r="D648" s="144"/>
      <c r="E648" s="210"/>
      <c r="F648" s="330"/>
    </row>
    <row r="649" spans="1:6" ht="14.25" x14ac:dyDescent="0.25">
      <c r="A649" s="144"/>
      <c r="B649" s="201"/>
      <c r="C649" s="144"/>
      <c r="D649" s="144"/>
      <c r="E649" s="210"/>
      <c r="F649" s="330"/>
    </row>
    <row r="650" spans="1:6" ht="14.25" x14ac:dyDescent="0.25">
      <c r="A650" s="144"/>
      <c r="B650" s="201"/>
      <c r="C650" s="144"/>
      <c r="D650" s="144"/>
      <c r="E650" s="210"/>
      <c r="F650" s="330"/>
    </row>
    <row r="651" spans="1:6" ht="14.25" x14ac:dyDescent="0.25">
      <c r="A651" s="144"/>
      <c r="B651" s="201"/>
      <c r="C651" s="144"/>
      <c r="D651" s="144"/>
      <c r="E651" s="210"/>
      <c r="F651" s="330"/>
    </row>
    <row r="652" spans="1:6" ht="14.25" x14ac:dyDescent="0.25">
      <c r="A652" s="144"/>
      <c r="B652" s="201"/>
      <c r="C652" s="144"/>
      <c r="D652" s="144"/>
      <c r="E652" s="210"/>
      <c r="F652" s="330"/>
    </row>
    <row r="653" spans="1:6" ht="14.25" x14ac:dyDescent="0.25">
      <c r="A653" s="144"/>
      <c r="B653" s="201"/>
      <c r="C653" s="144"/>
      <c r="D653" s="144"/>
      <c r="E653" s="210"/>
      <c r="F653" s="330"/>
    </row>
    <row r="654" spans="1:6" ht="14.25" x14ac:dyDescent="0.25">
      <c r="A654" s="144"/>
      <c r="B654" s="201"/>
      <c r="C654" s="144"/>
      <c r="D654" s="144"/>
      <c r="E654" s="210"/>
      <c r="F654" s="330"/>
    </row>
    <row r="655" spans="1:6" ht="14.25" x14ac:dyDescent="0.25">
      <c r="A655" s="144"/>
      <c r="B655" s="201"/>
      <c r="C655" s="144"/>
      <c r="D655" s="144"/>
      <c r="E655" s="210"/>
      <c r="F655" s="330"/>
    </row>
    <row r="656" spans="1:6" ht="14.25" x14ac:dyDescent="0.25">
      <c r="A656" s="144"/>
      <c r="B656" s="201"/>
      <c r="C656" s="144"/>
      <c r="D656" s="144"/>
      <c r="E656" s="210"/>
      <c r="F656" s="330"/>
    </row>
    <row r="657" spans="1:6" ht="14.25" x14ac:dyDescent="0.25">
      <c r="A657" s="144"/>
      <c r="B657" s="201"/>
      <c r="C657" s="144"/>
      <c r="D657" s="144"/>
      <c r="E657" s="210"/>
      <c r="F657" s="330"/>
    </row>
    <row r="658" spans="1:6" ht="14.25" x14ac:dyDescent="0.25">
      <c r="A658" s="144"/>
      <c r="B658" s="201"/>
      <c r="C658" s="144"/>
      <c r="D658" s="144"/>
      <c r="E658" s="210"/>
      <c r="F658" s="330"/>
    </row>
    <row r="659" spans="1:6" ht="14.25" x14ac:dyDescent="0.25">
      <c r="A659" s="144"/>
      <c r="B659" s="201"/>
      <c r="C659" s="144"/>
      <c r="D659" s="144"/>
      <c r="E659" s="210"/>
      <c r="F659" s="330"/>
    </row>
    <row r="660" spans="1:6" ht="14.25" x14ac:dyDescent="0.25">
      <c r="A660" s="144"/>
      <c r="B660" s="201"/>
      <c r="C660" s="144"/>
      <c r="D660" s="144"/>
      <c r="E660" s="210"/>
      <c r="F660" s="330"/>
    </row>
    <row r="661" spans="1:6" ht="14.25" x14ac:dyDescent="0.25">
      <c r="A661" s="144"/>
      <c r="B661" s="201"/>
      <c r="C661" s="144"/>
      <c r="D661" s="144"/>
      <c r="E661" s="210"/>
      <c r="F661" s="330"/>
    </row>
    <row r="662" spans="1:6" ht="14.25" x14ac:dyDescent="0.25">
      <c r="A662" s="144"/>
      <c r="B662" s="201"/>
      <c r="C662" s="144"/>
      <c r="D662" s="144"/>
      <c r="E662" s="210"/>
      <c r="F662" s="330"/>
    </row>
    <row r="663" spans="1:6" ht="14.25" x14ac:dyDescent="0.25">
      <c r="A663" s="144"/>
      <c r="B663" s="201"/>
      <c r="C663" s="144"/>
      <c r="D663" s="144"/>
      <c r="E663" s="210"/>
      <c r="F663" s="330"/>
    </row>
    <row r="664" spans="1:6" ht="14.25" x14ac:dyDescent="0.25">
      <c r="A664" s="144"/>
      <c r="B664" s="201"/>
      <c r="C664" s="144"/>
      <c r="D664" s="144"/>
      <c r="E664" s="210"/>
      <c r="F664" s="330"/>
    </row>
    <row r="665" spans="1:6" ht="14.25" x14ac:dyDescent="0.25">
      <c r="A665" s="144"/>
      <c r="B665" s="201"/>
      <c r="C665" s="144"/>
      <c r="D665" s="144"/>
      <c r="E665" s="210"/>
      <c r="F665" s="330"/>
    </row>
    <row r="666" spans="1:6" ht="14.25" x14ac:dyDescent="0.25">
      <c r="A666" s="144"/>
      <c r="B666" s="201"/>
      <c r="C666" s="144"/>
      <c r="D666" s="144"/>
      <c r="E666" s="210"/>
      <c r="F666" s="330"/>
    </row>
    <row r="667" spans="1:6" ht="14.25" x14ac:dyDescent="0.25">
      <c r="A667" s="144"/>
      <c r="B667" s="201"/>
      <c r="C667" s="144"/>
      <c r="D667" s="144"/>
      <c r="E667" s="210"/>
      <c r="F667" s="330"/>
    </row>
    <row r="668" spans="1:6" ht="14.25" x14ac:dyDescent="0.25">
      <c r="A668" s="144"/>
      <c r="B668" s="201"/>
      <c r="C668" s="144"/>
      <c r="D668" s="144"/>
      <c r="E668" s="210"/>
      <c r="F668" s="330"/>
    </row>
    <row r="669" spans="1:6" ht="14.25" x14ac:dyDescent="0.25">
      <c r="A669" s="144"/>
      <c r="B669" s="201"/>
      <c r="C669" s="144"/>
      <c r="D669" s="144"/>
      <c r="E669" s="210"/>
      <c r="F669" s="330"/>
    </row>
    <row r="670" spans="1:6" ht="14.25" x14ac:dyDescent="0.25">
      <c r="A670" s="144"/>
      <c r="B670" s="201"/>
      <c r="C670" s="144"/>
      <c r="D670" s="144"/>
      <c r="E670" s="210"/>
      <c r="F670" s="330"/>
    </row>
    <row r="671" spans="1:6" ht="14.25" x14ac:dyDescent="0.25">
      <c r="A671" s="144"/>
      <c r="B671" s="201"/>
      <c r="C671" s="144"/>
      <c r="D671" s="144"/>
      <c r="E671" s="210"/>
      <c r="F671" s="330"/>
    </row>
    <row r="672" spans="1:6" ht="14.25" x14ac:dyDescent="0.25">
      <c r="A672" s="144"/>
      <c r="B672" s="201"/>
      <c r="C672" s="144"/>
      <c r="D672" s="144"/>
      <c r="E672" s="210"/>
      <c r="F672" s="330"/>
    </row>
    <row r="673" spans="1:6" ht="14.25" x14ac:dyDescent="0.25">
      <c r="A673" s="144"/>
      <c r="B673" s="201"/>
      <c r="C673" s="144"/>
      <c r="D673" s="144"/>
      <c r="E673" s="210"/>
      <c r="F673" s="330"/>
    </row>
    <row r="674" spans="1:6" s="140" customFormat="1" ht="14.1" customHeight="1" x14ac:dyDescent="0.25">
      <c r="A674" s="227"/>
      <c r="B674" s="229"/>
      <c r="C674" s="227"/>
      <c r="D674" s="227"/>
      <c r="E674" s="228"/>
      <c r="F674" s="331"/>
    </row>
    <row r="675" spans="1:6" s="112" customFormat="1" ht="15" x14ac:dyDescent="0.25">
      <c r="A675" s="195"/>
      <c r="B675" s="196" t="s">
        <v>140</v>
      </c>
      <c r="C675" s="195"/>
      <c r="D675" s="195"/>
      <c r="E675" s="197"/>
      <c r="F675" s="198"/>
    </row>
    <row r="676" spans="1:6" s="112" customFormat="1" ht="14.25" x14ac:dyDescent="0.25">
      <c r="A676" s="189"/>
      <c r="B676" s="190"/>
      <c r="C676" s="191"/>
      <c r="D676" s="191"/>
      <c r="E676" s="192"/>
      <c r="F676" s="193"/>
    </row>
    <row r="677" spans="1:6" ht="14.25" x14ac:dyDescent="0.25">
      <c r="A677" s="213"/>
      <c r="B677" s="214"/>
      <c r="C677" s="215"/>
      <c r="D677" s="215"/>
      <c r="E677" s="216"/>
      <c r="F677" s="332" t="str">
        <f t="shared" ref="F677" si="53">IF(OR(AND(D677="Prov",E677="Sum"),(E677="PC Sum")),". . . . . . . . .00",IF(ISERR(D677*E677),"",IF(D677*E677=0,"",ROUND(D677*E677,2))))</f>
        <v/>
      </c>
    </row>
    <row r="678" spans="1:6" ht="14.25" x14ac:dyDescent="0.25">
      <c r="A678" s="144"/>
      <c r="B678" s="238"/>
      <c r="C678" s="144"/>
      <c r="D678" s="144"/>
      <c r="E678" s="210"/>
      <c r="F678" s="330"/>
    </row>
    <row r="679" spans="1:6" x14ac:dyDescent="0.25">
      <c r="A679" s="144"/>
      <c r="B679" s="173" t="s">
        <v>182</v>
      </c>
      <c r="C679" s="144"/>
      <c r="D679" s="144"/>
      <c r="E679" s="174"/>
      <c r="F679" s="202" t="str">
        <f t="shared" ref="F679:F686" si="54">IF(OR(AND(D679="Prov",E679="Sum"),(E679="PC Sum")),". . . . . . . . .00",IF(ISERR(D679*E679),"",IF(D679*E679=0,"",ROUND(D679*E679,2))))</f>
        <v/>
      </c>
    </row>
    <row r="680" spans="1:6" x14ac:dyDescent="0.25">
      <c r="A680" s="144"/>
      <c r="B680" s="201"/>
      <c r="C680" s="144"/>
      <c r="D680" s="144"/>
      <c r="E680" s="174"/>
      <c r="F680" s="202" t="str">
        <f t="shared" si="54"/>
        <v/>
      </c>
    </row>
    <row r="681" spans="1:6" x14ac:dyDescent="0.25">
      <c r="A681" s="144"/>
      <c r="B681" s="173" t="s">
        <v>194</v>
      </c>
      <c r="C681" s="144"/>
      <c r="D681" s="144"/>
      <c r="E681" s="174"/>
      <c r="F681" s="202" t="str">
        <f>IF(OR(AND(D681="Prov",E681="Sum"),(E681="PC Sum")),". . . . . . . . .00",IF(ISERR(D681*E681),"",IF(D681*E681=0,"",ROUND(D681*E681,2))))</f>
        <v/>
      </c>
    </row>
    <row r="682" spans="1:6" x14ac:dyDescent="0.25">
      <c r="A682" s="144"/>
      <c r="B682" s="173"/>
      <c r="C682" s="144"/>
      <c r="D682" s="144"/>
      <c r="E682" s="174"/>
      <c r="F682" s="202"/>
    </row>
    <row r="683" spans="1:6" ht="14.25" x14ac:dyDescent="0.25">
      <c r="A683" s="144"/>
      <c r="B683" s="173" t="s">
        <v>110</v>
      </c>
      <c r="C683" s="144"/>
      <c r="D683" s="144"/>
      <c r="E683" s="174"/>
      <c r="F683" s="330" t="str">
        <f>IF(OR(AND(D683="Prov",E683="Sum"),(E683="PC Sum")),". . . . . . . . .00",IF(ISERR(D683*E683),"",IF(D683*E683=0,"",ROUND(D683*E683,2))))</f>
        <v/>
      </c>
    </row>
    <row r="684" spans="1:6" ht="14.25" x14ac:dyDescent="0.25">
      <c r="A684" s="144"/>
      <c r="B684" s="173"/>
      <c r="C684" s="144"/>
      <c r="D684" s="144"/>
      <c r="E684" s="174"/>
      <c r="F684" s="330" t="str">
        <f>IF(OR(AND(D684="Prov",E684="Sum"),(E684="PC Sum")),". . . . . . . . .00",IF(ISERR(D684*E684),"",IF(D684*E684=0,"",ROUND(D684*E684,2))))</f>
        <v/>
      </c>
    </row>
    <row r="685" spans="1:6" ht="76.5" x14ac:dyDescent="0.25">
      <c r="A685" s="144"/>
      <c r="B685" s="151" t="s">
        <v>142</v>
      </c>
      <c r="C685" s="144"/>
      <c r="D685" s="144"/>
      <c r="E685" s="174"/>
      <c r="F685" s="330" t="str">
        <f>IF(OR(AND(D685="Prov",E685="Sum"),(E685="PC Sum")),". . . . . . . . .00",IF(ISERR(D685*E685),"",IF(D685*E685=0,"",ROUND(D685*E685,2))))</f>
        <v/>
      </c>
    </row>
    <row r="686" spans="1:6" x14ac:dyDescent="0.25">
      <c r="A686" s="144"/>
      <c r="B686" s="201"/>
      <c r="C686" s="144"/>
      <c r="D686" s="144"/>
      <c r="E686" s="174"/>
      <c r="F686" s="202" t="str">
        <f t="shared" si="54"/>
        <v/>
      </c>
    </row>
    <row r="687" spans="1:6" x14ac:dyDescent="0.25">
      <c r="A687" s="144"/>
      <c r="B687" s="259" t="s">
        <v>322</v>
      </c>
      <c r="C687" s="310"/>
      <c r="D687" s="310"/>
      <c r="E687" s="174"/>
      <c r="F687" s="202"/>
    </row>
    <row r="688" spans="1:6" x14ac:dyDescent="0.25">
      <c r="A688" s="144"/>
      <c r="B688" s="260"/>
      <c r="C688" s="310"/>
      <c r="D688" s="310"/>
      <c r="E688" s="174"/>
      <c r="F688" s="202"/>
    </row>
    <row r="689" spans="1:6" x14ac:dyDescent="0.25">
      <c r="A689" s="144" t="s">
        <v>263</v>
      </c>
      <c r="B689" s="259" t="s">
        <v>323</v>
      </c>
      <c r="C689" s="310"/>
      <c r="D689" s="310"/>
      <c r="E689" s="174"/>
      <c r="F689" s="202"/>
    </row>
    <row r="690" spans="1:6" x14ac:dyDescent="0.25">
      <c r="A690" s="144"/>
      <c r="B690" s="260"/>
      <c r="C690" s="310"/>
      <c r="D690" s="310"/>
      <c r="E690" s="174"/>
      <c r="F690" s="202"/>
    </row>
    <row r="691" spans="1:6" ht="14.25" x14ac:dyDescent="0.25">
      <c r="A691" s="144" t="s">
        <v>264</v>
      </c>
      <c r="B691" s="260" t="s">
        <v>325</v>
      </c>
      <c r="C691" s="310" t="s">
        <v>122</v>
      </c>
      <c r="D691" s="310">
        <v>60</v>
      </c>
      <c r="E691" s="174"/>
      <c r="F691" s="330" t="str">
        <f t="shared" ref="F691:F695" si="55">IF(OR(AND(D691="Prov",E691="Sum"),(E691="PC Sum")),". . . . . . . . .00",IF(ISERR(D691*E691),"",IF(D691*E691=0,"",ROUND(D691*E691,2))))</f>
        <v/>
      </c>
    </row>
    <row r="692" spans="1:6" ht="14.25" x14ac:dyDescent="0.25">
      <c r="A692" s="144"/>
      <c r="B692" s="260"/>
      <c r="C692" s="310"/>
      <c r="D692" s="310"/>
      <c r="E692" s="174"/>
      <c r="F692" s="330" t="str">
        <f t="shared" si="55"/>
        <v/>
      </c>
    </row>
    <row r="693" spans="1:6" ht="25.5" x14ac:dyDescent="0.25">
      <c r="A693" s="144" t="s">
        <v>612</v>
      </c>
      <c r="B693" s="260" t="s">
        <v>326</v>
      </c>
      <c r="C693" s="310" t="s">
        <v>122</v>
      </c>
      <c r="D693" s="310">
        <v>40</v>
      </c>
      <c r="E693" s="174"/>
      <c r="F693" s="330" t="str">
        <f t="shared" si="55"/>
        <v/>
      </c>
    </row>
    <row r="694" spans="1:6" ht="14.25" x14ac:dyDescent="0.25">
      <c r="A694" s="144"/>
      <c r="B694" s="260"/>
      <c r="C694" s="310"/>
      <c r="D694" s="310"/>
      <c r="E694" s="174"/>
      <c r="F694" s="330" t="str">
        <f t="shared" si="55"/>
        <v/>
      </c>
    </row>
    <row r="695" spans="1:6" ht="25.5" x14ac:dyDescent="0.25">
      <c r="A695" s="144" t="s">
        <v>613</v>
      </c>
      <c r="B695" s="260" t="s">
        <v>327</v>
      </c>
      <c r="C695" s="310" t="s">
        <v>127</v>
      </c>
      <c r="D695" s="310">
        <v>246</v>
      </c>
      <c r="E695" s="174"/>
      <c r="F695" s="330" t="str">
        <f t="shared" si="55"/>
        <v/>
      </c>
    </row>
    <row r="696" spans="1:6" x14ac:dyDescent="0.25">
      <c r="A696" s="144"/>
      <c r="B696" s="260"/>
      <c r="C696" s="310"/>
      <c r="D696" s="310"/>
      <c r="E696" s="174"/>
      <c r="F696" s="202"/>
    </row>
    <row r="697" spans="1:6" x14ac:dyDescent="0.25">
      <c r="A697" s="144" t="s">
        <v>614</v>
      </c>
      <c r="B697" s="260" t="s">
        <v>324</v>
      </c>
      <c r="C697" s="310" t="s">
        <v>127</v>
      </c>
      <c r="D697" s="310">
        <v>984</v>
      </c>
      <c r="E697" s="174"/>
      <c r="F697" s="202" t="str">
        <f t="shared" ref="F697:F707" si="56">IF(OR(AND(D697="Prov",E697="Sum"),(E697="PC Sum")),". . . . . . . . .00",IF(ISERR(D697*E697),"",IF(D697*E697=0,"",ROUND(D697*E697,2))))</f>
        <v/>
      </c>
    </row>
    <row r="698" spans="1:6" x14ac:dyDescent="0.25">
      <c r="A698" s="144"/>
      <c r="B698" s="260"/>
      <c r="C698" s="310"/>
      <c r="D698" s="310"/>
      <c r="E698" s="174"/>
      <c r="F698" s="202"/>
    </row>
    <row r="699" spans="1:6" x14ac:dyDescent="0.25">
      <c r="A699" s="144"/>
      <c r="B699" s="173" t="s">
        <v>195</v>
      </c>
      <c r="C699" s="144"/>
      <c r="D699" s="144"/>
      <c r="E699" s="174"/>
      <c r="F699" s="202" t="str">
        <f t="shared" si="56"/>
        <v/>
      </c>
    </row>
    <row r="700" spans="1:6" x14ac:dyDescent="0.25">
      <c r="A700" s="144"/>
      <c r="B700" s="201"/>
      <c r="C700" s="144"/>
      <c r="D700" s="144"/>
      <c r="E700" s="174"/>
      <c r="F700" s="202" t="str">
        <f t="shared" si="56"/>
        <v/>
      </c>
    </row>
    <row r="701" spans="1:6" ht="25.5" x14ac:dyDescent="0.25">
      <c r="A701" s="144" t="s">
        <v>265</v>
      </c>
      <c r="B701" s="211" t="s">
        <v>365</v>
      </c>
      <c r="C701" s="144"/>
      <c r="D701" s="144"/>
      <c r="E701" s="210"/>
      <c r="F701" s="202" t="str">
        <f t="shared" si="56"/>
        <v/>
      </c>
    </row>
    <row r="702" spans="1:6" x14ac:dyDescent="0.25">
      <c r="A702" s="144"/>
      <c r="B702" s="201"/>
      <c r="C702" s="144"/>
      <c r="D702" s="144"/>
      <c r="E702" s="174"/>
      <c r="F702" s="202" t="str">
        <f t="shared" si="56"/>
        <v/>
      </c>
    </row>
    <row r="703" spans="1:6" x14ac:dyDescent="0.25">
      <c r="A703" s="144" t="s">
        <v>233</v>
      </c>
      <c r="B703" s="201" t="s">
        <v>366</v>
      </c>
      <c r="C703" s="144" t="s">
        <v>127</v>
      </c>
      <c r="D703" s="144">
        <v>1</v>
      </c>
      <c r="E703" s="210"/>
      <c r="F703" s="202" t="str">
        <f t="shared" si="56"/>
        <v/>
      </c>
    </row>
    <row r="704" spans="1:6" x14ac:dyDescent="0.25">
      <c r="A704" s="144"/>
      <c r="B704" s="201"/>
      <c r="C704" s="144"/>
      <c r="D704" s="144"/>
      <c r="E704" s="174"/>
      <c r="F704" s="202" t="str">
        <f t="shared" si="56"/>
        <v/>
      </c>
    </row>
    <row r="705" spans="1:6" ht="25.5" x14ac:dyDescent="0.25">
      <c r="A705" s="144" t="s">
        <v>24</v>
      </c>
      <c r="B705" s="179" t="s">
        <v>367</v>
      </c>
      <c r="C705" s="257" t="s">
        <v>187</v>
      </c>
      <c r="D705" s="311"/>
      <c r="E705" s="210"/>
      <c r="F705" s="202" t="str">
        <f t="shared" si="56"/>
        <v/>
      </c>
    </row>
    <row r="706" spans="1:6" x14ac:dyDescent="0.25">
      <c r="A706" s="144"/>
      <c r="B706" s="256"/>
      <c r="C706" s="257"/>
      <c r="D706" s="311"/>
      <c r="E706" s="210"/>
      <c r="F706" s="202" t="str">
        <f t="shared" si="56"/>
        <v/>
      </c>
    </row>
    <row r="707" spans="1:6" ht="79.5" customHeight="1" x14ac:dyDescent="0.25">
      <c r="A707" s="227" t="s">
        <v>221</v>
      </c>
      <c r="B707" s="229" t="s">
        <v>685</v>
      </c>
      <c r="C707" s="227" t="s">
        <v>127</v>
      </c>
      <c r="D707" s="227">
        <v>1</v>
      </c>
      <c r="E707" s="210"/>
      <c r="F707" s="202" t="str">
        <f t="shared" si="56"/>
        <v/>
      </c>
    </row>
    <row r="708" spans="1:6" x14ac:dyDescent="0.25">
      <c r="A708" s="144"/>
      <c r="B708" s="201"/>
      <c r="C708" s="144"/>
      <c r="D708" s="144"/>
      <c r="E708" s="210"/>
      <c r="F708" s="202"/>
    </row>
    <row r="709" spans="1:6" x14ac:dyDescent="0.25">
      <c r="A709" s="144"/>
      <c r="B709" s="201"/>
      <c r="C709" s="144"/>
      <c r="D709" s="144"/>
      <c r="E709" s="210"/>
      <c r="F709" s="202"/>
    </row>
    <row r="710" spans="1:6" x14ac:dyDescent="0.25">
      <c r="A710" s="144"/>
      <c r="B710" s="201"/>
      <c r="C710" s="144"/>
      <c r="D710" s="144"/>
      <c r="E710" s="210"/>
      <c r="F710" s="202"/>
    </row>
    <row r="711" spans="1:6" x14ac:dyDescent="0.25">
      <c r="A711" s="144"/>
      <c r="B711" s="201"/>
      <c r="C711" s="144"/>
      <c r="D711" s="144"/>
      <c r="E711" s="210"/>
      <c r="F711" s="202"/>
    </row>
    <row r="712" spans="1:6" x14ac:dyDescent="0.25">
      <c r="A712" s="144"/>
      <c r="B712" s="201"/>
      <c r="C712" s="144"/>
      <c r="D712" s="144"/>
      <c r="E712" s="210"/>
      <c r="F712" s="202"/>
    </row>
    <row r="713" spans="1:6" x14ac:dyDescent="0.25">
      <c r="A713" s="144"/>
      <c r="B713" s="201"/>
      <c r="C713" s="144"/>
      <c r="D713" s="144"/>
      <c r="E713" s="210"/>
      <c r="F713" s="202"/>
    </row>
    <row r="714" spans="1:6" x14ac:dyDescent="0.25">
      <c r="A714" s="144"/>
      <c r="B714" s="201"/>
      <c r="C714" s="144"/>
      <c r="D714" s="144"/>
      <c r="E714" s="210"/>
      <c r="F714" s="202"/>
    </row>
    <row r="715" spans="1:6" s="112" customFormat="1" ht="14.25" x14ac:dyDescent="0.25">
      <c r="A715" s="182"/>
      <c r="B715" s="183" t="s">
        <v>55</v>
      </c>
      <c r="C715" s="182"/>
      <c r="D715" s="182"/>
      <c r="E715" s="184"/>
      <c r="F715" s="184"/>
    </row>
    <row r="716" spans="1:6" s="112" customFormat="1" ht="15" x14ac:dyDescent="0.25">
      <c r="A716" s="185"/>
      <c r="B716" s="186" t="s">
        <v>128</v>
      </c>
      <c r="C716" s="185"/>
      <c r="D716" s="185"/>
      <c r="E716" s="187"/>
      <c r="F716" s="188"/>
    </row>
    <row r="717" spans="1:6" s="112" customFormat="1" ht="14.25" x14ac:dyDescent="0.25">
      <c r="A717" s="189"/>
      <c r="B717" s="190"/>
      <c r="C717" s="191"/>
      <c r="D717" s="191"/>
      <c r="E717" s="192"/>
      <c r="F717" s="193"/>
    </row>
    <row r="718" spans="1:6" s="112" customFormat="1" ht="14.25" x14ac:dyDescent="0.25">
      <c r="A718" s="194"/>
      <c r="B718" s="190"/>
      <c r="C718" s="191"/>
      <c r="D718" s="191"/>
      <c r="E718" s="192"/>
      <c r="F718" s="193"/>
    </row>
    <row r="719" spans="1:6" s="112" customFormat="1" ht="15" x14ac:dyDescent="0.25">
      <c r="A719" s="195"/>
      <c r="B719" s="196" t="s">
        <v>129</v>
      </c>
      <c r="C719" s="195"/>
      <c r="D719" s="195"/>
      <c r="E719" s="197"/>
      <c r="F719" s="198"/>
    </row>
    <row r="720" spans="1:6" s="112" customFormat="1" ht="15" x14ac:dyDescent="0.25">
      <c r="A720" s="235"/>
      <c r="B720" s="316"/>
      <c r="C720" s="235"/>
      <c r="D720" s="235"/>
      <c r="E720" s="236"/>
      <c r="F720" s="317"/>
    </row>
    <row r="721" spans="1:6" ht="25.5" x14ac:dyDescent="0.25">
      <c r="A721" s="144" t="s">
        <v>48</v>
      </c>
      <c r="B721" s="179" t="s">
        <v>361</v>
      </c>
      <c r="C721" s="257" t="s">
        <v>187</v>
      </c>
      <c r="D721" s="311"/>
      <c r="E721" s="210"/>
      <c r="F721" s="202" t="str">
        <f>IF(OR(AND(D721="Prov",E721="Sum"),(E721="PC Sum")),". . . . . . . . .00",IF(ISERR(D721*E721),"",IF(D721*E721=0,"",ROUND(D721*E721,2))))</f>
        <v/>
      </c>
    </row>
    <row r="722" spans="1:6" x14ac:dyDescent="0.25">
      <c r="A722" s="144"/>
      <c r="B722" s="256"/>
      <c r="C722" s="257"/>
      <c r="D722" s="311"/>
      <c r="E722" s="210"/>
      <c r="F722" s="202"/>
    </row>
    <row r="723" spans="1:6" ht="63.75" x14ac:dyDescent="0.25">
      <c r="A723" s="144" t="s">
        <v>222</v>
      </c>
      <c r="B723" s="201" t="s">
        <v>392</v>
      </c>
      <c r="C723" s="144" t="s">
        <v>127</v>
      </c>
      <c r="D723" s="144">
        <v>2</v>
      </c>
      <c r="E723" s="210"/>
      <c r="F723" s="202" t="str">
        <f>IF(OR(AND(D723="Prov",E723="Sum"),(E723="PC Sum")),". . . . . . . . .00",IF(ISERR(D723*E723),"",IF(D723*E723=0,"",ROUND(D723*E723,2))))</f>
        <v/>
      </c>
    </row>
    <row r="724" spans="1:6" x14ac:dyDescent="0.25">
      <c r="A724" s="144"/>
      <c r="B724" s="258"/>
      <c r="C724" s="144"/>
      <c r="D724" s="144"/>
      <c r="E724" s="210"/>
      <c r="F724" s="202" t="str">
        <f>IF(OR(AND(D724="Prov",E724="Sum"),(E724="PC Sum")),". . . . . . . . .00",IF(ISERR(D724*E724),"",IF(D724*E724=0,"",ROUND(D724*E724,2))))</f>
        <v/>
      </c>
    </row>
    <row r="725" spans="1:6" x14ac:dyDescent="0.25">
      <c r="A725" s="144" t="s">
        <v>239</v>
      </c>
      <c r="B725" s="179" t="s">
        <v>362</v>
      </c>
      <c r="C725" s="144" t="s">
        <v>187</v>
      </c>
      <c r="D725" s="144"/>
      <c r="E725" s="210"/>
      <c r="F725" s="202" t="str">
        <f t="shared" ref="F725:F729" si="57">IF(OR(AND(D725="Prov",E725="Sum"),(E725="PC Sum")),". . . . . . . . .00",IF(ISERR(D725*E725),"",IF(D725*E725=0,"",ROUND(D725*E725,2))))</f>
        <v/>
      </c>
    </row>
    <row r="726" spans="1:6" x14ac:dyDescent="0.25">
      <c r="A726" s="144"/>
      <c r="B726" s="256"/>
      <c r="C726" s="144"/>
      <c r="D726" s="144"/>
      <c r="E726" s="210"/>
      <c r="F726" s="202" t="str">
        <f t="shared" si="57"/>
        <v/>
      </c>
    </row>
    <row r="727" spans="1:6" ht="76.5" x14ac:dyDescent="0.25">
      <c r="A727" s="144" t="s">
        <v>615</v>
      </c>
      <c r="B727" s="179" t="s">
        <v>363</v>
      </c>
      <c r="C727" s="144" t="s">
        <v>187</v>
      </c>
      <c r="D727" s="144"/>
      <c r="E727" s="210"/>
      <c r="F727" s="202" t="str">
        <f t="shared" si="57"/>
        <v/>
      </c>
    </row>
    <row r="728" spans="1:6" x14ac:dyDescent="0.25">
      <c r="A728" s="144"/>
      <c r="B728" s="256"/>
      <c r="C728" s="144"/>
      <c r="D728" s="144"/>
      <c r="E728" s="210"/>
      <c r="F728" s="202" t="str">
        <f t="shared" si="57"/>
        <v/>
      </c>
    </row>
    <row r="729" spans="1:6" ht="25.5" x14ac:dyDescent="0.25">
      <c r="A729" s="144" t="s">
        <v>616</v>
      </c>
      <c r="B729" s="201" t="s">
        <v>364</v>
      </c>
      <c r="C729" s="144" t="s">
        <v>127</v>
      </c>
      <c r="D729" s="144">
        <v>1</v>
      </c>
      <c r="E729" s="210"/>
      <c r="F729" s="202" t="str">
        <f t="shared" si="57"/>
        <v/>
      </c>
    </row>
    <row r="730" spans="1:6" x14ac:dyDescent="0.25">
      <c r="A730" s="144"/>
      <c r="B730" s="201"/>
      <c r="C730" s="144"/>
      <c r="D730" s="144"/>
      <c r="E730" s="210"/>
      <c r="F730" s="202"/>
    </row>
    <row r="731" spans="1:6" x14ac:dyDescent="0.25">
      <c r="A731" s="144"/>
      <c r="B731" s="201"/>
      <c r="C731" s="144"/>
      <c r="D731" s="144"/>
      <c r="E731" s="210"/>
      <c r="F731" s="202"/>
    </row>
    <row r="732" spans="1:6" x14ac:dyDescent="0.25">
      <c r="A732" s="144"/>
      <c r="B732" s="201"/>
      <c r="C732" s="144"/>
      <c r="D732" s="144"/>
      <c r="E732" s="210"/>
      <c r="F732" s="202"/>
    </row>
    <row r="733" spans="1:6" x14ac:dyDescent="0.25">
      <c r="A733" s="144"/>
      <c r="B733" s="201"/>
      <c r="C733" s="144"/>
      <c r="D733" s="144"/>
      <c r="E733" s="210"/>
      <c r="F733" s="202"/>
    </row>
    <row r="734" spans="1:6" x14ac:dyDescent="0.25">
      <c r="A734" s="144"/>
      <c r="B734" s="201"/>
      <c r="C734" s="144"/>
      <c r="D734" s="144"/>
      <c r="E734" s="210"/>
      <c r="F734" s="202"/>
    </row>
    <row r="735" spans="1:6" x14ac:dyDescent="0.25">
      <c r="A735" s="144"/>
      <c r="B735" s="201"/>
      <c r="C735" s="144"/>
      <c r="D735" s="144"/>
      <c r="E735" s="210"/>
      <c r="F735" s="202"/>
    </row>
    <row r="736" spans="1:6" x14ac:dyDescent="0.25">
      <c r="A736" s="144"/>
      <c r="B736" s="201"/>
      <c r="C736" s="144"/>
      <c r="D736" s="144"/>
      <c r="E736" s="210"/>
      <c r="F736" s="202"/>
    </row>
    <row r="737" spans="1:6" x14ac:dyDescent="0.25">
      <c r="A737" s="144"/>
      <c r="B737" s="201"/>
      <c r="C737" s="144"/>
      <c r="D737" s="144"/>
      <c r="E737" s="210"/>
      <c r="F737" s="202"/>
    </row>
    <row r="738" spans="1:6" x14ac:dyDescent="0.25">
      <c r="A738" s="144"/>
      <c r="B738" s="201"/>
      <c r="C738" s="144"/>
      <c r="D738" s="144"/>
      <c r="E738" s="210"/>
      <c r="F738" s="202"/>
    </row>
    <row r="739" spans="1:6" x14ac:dyDescent="0.25">
      <c r="A739" s="144"/>
      <c r="B739" s="201"/>
      <c r="C739" s="144"/>
      <c r="D739" s="144"/>
      <c r="E739" s="210"/>
      <c r="F739" s="202"/>
    </row>
    <row r="740" spans="1:6" x14ac:dyDescent="0.25">
      <c r="A740" s="144"/>
      <c r="B740" s="201"/>
      <c r="C740" s="144"/>
      <c r="D740" s="144"/>
      <c r="E740" s="210"/>
      <c r="F740" s="202"/>
    </row>
    <row r="741" spans="1:6" x14ac:dyDescent="0.25">
      <c r="A741" s="144"/>
      <c r="B741" s="201"/>
      <c r="C741" s="144"/>
      <c r="D741" s="144"/>
      <c r="E741" s="210"/>
      <c r="F741" s="202"/>
    </row>
    <row r="742" spans="1:6" x14ac:dyDescent="0.25">
      <c r="A742" s="144"/>
      <c r="B742" s="201"/>
      <c r="C742" s="144"/>
      <c r="D742" s="144"/>
      <c r="E742" s="210"/>
      <c r="F742" s="202"/>
    </row>
    <row r="743" spans="1:6" x14ac:dyDescent="0.25">
      <c r="A743" s="144"/>
      <c r="B743" s="201"/>
      <c r="C743" s="144"/>
      <c r="D743" s="144"/>
      <c r="E743" s="210"/>
      <c r="F743" s="202"/>
    </row>
    <row r="744" spans="1:6" x14ac:dyDescent="0.25">
      <c r="A744" s="144"/>
      <c r="B744" s="201"/>
      <c r="C744" s="144"/>
      <c r="D744" s="144"/>
      <c r="E744" s="210"/>
      <c r="F744" s="202"/>
    </row>
    <row r="745" spans="1:6" x14ac:dyDescent="0.25">
      <c r="A745" s="144"/>
      <c r="B745" s="201"/>
      <c r="C745" s="144"/>
      <c r="D745" s="144"/>
      <c r="E745" s="210"/>
      <c r="F745" s="202"/>
    </row>
    <row r="746" spans="1:6" x14ac:dyDescent="0.25">
      <c r="A746" s="144"/>
      <c r="B746" s="201"/>
      <c r="C746" s="144"/>
      <c r="D746" s="144"/>
      <c r="E746" s="210"/>
      <c r="F746" s="202"/>
    </row>
    <row r="747" spans="1:6" x14ac:dyDescent="0.25">
      <c r="A747" s="144"/>
      <c r="B747" s="201"/>
      <c r="C747" s="144"/>
      <c r="D747" s="144"/>
      <c r="E747" s="210"/>
      <c r="F747" s="202"/>
    </row>
    <row r="748" spans="1:6" x14ac:dyDescent="0.25">
      <c r="A748" s="144"/>
      <c r="B748" s="201"/>
      <c r="C748" s="144"/>
      <c r="D748" s="144"/>
      <c r="E748" s="210"/>
      <c r="F748" s="202"/>
    </row>
    <row r="749" spans="1:6" x14ac:dyDescent="0.25">
      <c r="A749" s="144"/>
      <c r="B749" s="201"/>
      <c r="C749" s="144"/>
      <c r="D749" s="144"/>
      <c r="E749" s="210"/>
      <c r="F749" s="202"/>
    </row>
    <row r="750" spans="1:6" x14ac:dyDescent="0.25">
      <c r="A750" s="144"/>
      <c r="B750" s="201"/>
      <c r="C750" s="144"/>
      <c r="D750" s="144"/>
      <c r="E750" s="210"/>
      <c r="F750" s="202"/>
    </row>
    <row r="751" spans="1:6" x14ac:dyDescent="0.25">
      <c r="A751" s="144"/>
      <c r="B751" s="201"/>
      <c r="C751" s="144"/>
      <c r="D751" s="144"/>
      <c r="E751" s="210"/>
      <c r="F751" s="202"/>
    </row>
    <row r="752" spans="1:6" x14ac:dyDescent="0.25">
      <c r="A752" s="144"/>
      <c r="B752" s="201"/>
      <c r="C752" s="144"/>
      <c r="D752" s="144"/>
      <c r="E752" s="210"/>
      <c r="F752" s="202"/>
    </row>
    <row r="753" spans="1:6" x14ac:dyDescent="0.25">
      <c r="A753" s="144"/>
      <c r="B753" s="201"/>
      <c r="C753" s="144"/>
      <c r="D753" s="144"/>
      <c r="E753" s="210"/>
      <c r="F753" s="202"/>
    </row>
    <row r="754" spans="1:6" x14ac:dyDescent="0.25">
      <c r="A754" s="144"/>
      <c r="B754" s="201"/>
      <c r="C754" s="144"/>
      <c r="D754" s="144"/>
      <c r="E754" s="210"/>
      <c r="F754" s="202"/>
    </row>
    <row r="755" spans="1:6" x14ac:dyDescent="0.25">
      <c r="A755" s="144"/>
      <c r="B755" s="201"/>
      <c r="C755" s="144"/>
      <c r="D755" s="144"/>
      <c r="E755" s="210"/>
      <c r="F755" s="202"/>
    </row>
    <row r="756" spans="1:6" x14ac:dyDescent="0.25">
      <c r="A756" s="144"/>
      <c r="B756" s="201"/>
      <c r="C756" s="144"/>
      <c r="D756" s="144"/>
      <c r="E756" s="210"/>
      <c r="F756" s="202"/>
    </row>
    <row r="757" spans="1:6" x14ac:dyDescent="0.25">
      <c r="A757" s="144"/>
      <c r="B757" s="201"/>
      <c r="C757" s="144"/>
      <c r="D757" s="144"/>
      <c r="E757" s="210"/>
      <c r="F757" s="202"/>
    </row>
    <row r="758" spans="1:6" x14ac:dyDescent="0.25">
      <c r="A758" s="144"/>
      <c r="B758" s="201"/>
      <c r="C758" s="144"/>
      <c r="D758" s="144"/>
      <c r="E758" s="210"/>
      <c r="F758" s="202"/>
    </row>
    <row r="759" spans="1:6" x14ac:dyDescent="0.25">
      <c r="A759" s="144"/>
      <c r="B759" s="201"/>
      <c r="C759" s="144"/>
      <c r="D759" s="144"/>
      <c r="E759" s="210"/>
      <c r="F759" s="202"/>
    </row>
    <row r="760" spans="1:6" x14ac:dyDescent="0.25">
      <c r="A760" s="144"/>
      <c r="B760" s="201"/>
      <c r="C760" s="144"/>
      <c r="D760" s="144"/>
      <c r="E760" s="210"/>
      <c r="F760" s="202"/>
    </row>
    <row r="761" spans="1:6" s="112" customFormat="1" ht="15" x14ac:dyDescent="0.25">
      <c r="A761" s="195"/>
      <c r="B761" s="196" t="s">
        <v>140</v>
      </c>
      <c r="C761" s="195"/>
      <c r="D761" s="195"/>
      <c r="E761" s="197"/>
      <c r="F761" s="198"/>
    </row>
    <row r="762" spans="1:6" s="112" customFormat="1" ht="14.25" x14ac:dyDescent="0.25">
      <c r="A762" s="189"/>
      <c r="B762" s="190"/>
      <c r="C762" s="191"/>
      <c r="D762" s="191"/>
      <c r="E762" s="192"/>
      <c r="F762" s="193"/>
    </row>
    <row r="763" spans="1:6" s="112" customFormat="1" ht="14.25" x14ac:dyDescent="0.25">
      <c r="A763" s="194"/>
      <c r="B763" s="190"/>
      <c r="C763" s="191"/>
      <c r="D763" s="191"/>
      <c r="E763" s="192"/>
      <c r="F763" s="193"/>
    </row>
    <row r="764" spans="1:6" s="112" customFormat="1" ht="13.5" customHeight="1" x14ac:dyDescent="0.25">
      <c r="A764" s="185"/>
      <c r="B764" s="199"/>
      <c r="C764" s="185"/>
      <c r="D764" s="185"/>
      <c r="E764" s="187"/>
      <c r="F764" s="187"/>
    </row>
    <row r="765" spans="1:6" x14ac:dyDescent="0.25">
      <c r="A765" s="144"/>
      <c r="B765" s="173" t="s">
        <v>192</v>
      </c>
      <c r="C765" s="144"/>
      <c r="D765" s="144"/>
      <c r="E765" s="174"/>
      <c r="F765" s="202" t="str">
        <f t="shared" ref="F765:F778" si="58">IF(OR(AND(D765="Prov",E765="Sum"),(E765="PC Sum")),". . . . . . . . .00",IF(ISERR(D765*E765),"",IF(D765*E765=0,"",ROUND(D765*E765,2))))</f>
        <v/>
      </c>
    </row>
    <row r="766" spans="1:6" x14ac:dyDescent="0.25">
      <c r="A766" s="144"/>
      <c r="B766" s="201"/>
      <c r="C766" s="144"/>
      <c r="D766" s="144"/>
      <c r="E766" s="174"/>
      <c r="F766" s="202" t="str">
        <f t="shared" si="58"/>
        <v/>
      </c>
    </row>
    <row r="767" spans="1:6" x14ac:dyDescent="0.25">
      <c r="A767" s="144"/>
      <c r="B767" s="173" t="s">
        <v>197</v>
      </c>
      <c r="C767" s="144"/>
      <c r="D767" s="144"/>
      <c r="E767" s="174"/>
      <c r="F767" s="202" t="str">
        <f>IF(OR(AND(D767="Prov",E767="Sum"),(E767="PC Sum")),". . . . . . . . .00",IF(ISERR(D767*E767),"",IF(D767*E767=0,"",ROUND(D767*E767,2))))</f>
        <v/>
      </c>
    </row>
    <row r="768" spans="1:6" x14ac:dyDescent="0.25">
      <c r="A768" s="144"/>
      <c r="B768" s="173"/>
      <c r="C768" s="144"/>
      <c r="D768" s="144"/>
      <c r="E768" s="174"/>
      <c r="F768" s="202"/>
    </row>
    <row r="769" spans="1:6" ht="14.25" x14ac:dyDescent="0.25">
      <c r="A769" s="144"/>
      <c r="B769" s="173" t="s">
        <v>110</v>
      </c>
      <c r="C769" s="144"/>
      <c r="D769" s="144"/>
      <c r="E769" s="174"/>
      <c r="F769" s="330" t="str">
        <f>IF(OR(AND(D769="Prov",E769="Sum"),(E769="PC Sum")),". . . . . . . . .00",IF(ISERR(D769*E769),"",IF(D769*E769=0,"",ROUND(D769*E769,2))))</f>
        <v/>
      </c>
    </row>
    <row r="770" spans="1:6" ht="14.25" x14ac:dyDescent="0.25">
      <c r="A770" s="144"/>
      <c r="B770" s="173"/>
      <c r="C770" s="144"/>
      <c r="D770" s="144"/>
      <c r="E770" s="174"/>
      <c r="F770" s="330" t="str">
        <f>IF(OR(AND(D770="Prov",E770="Sum"),(E770="PC Sum")),". . . . . . . . .00",IF(ISERR(D770*E770),"",IF(D770*E770=0,"",ROUND(D770*E770,2))))</f>
        <v/>
      </c>
    </row>
    <row r="771" spans="1:6" ht="76.5" x14ac:dyDescent="0.25">
      <c r="A771" s="144"/>
      <c r="B771" s="151" t="s">
        <v>142</v>
      </c>
      <c r="C771" s="144"/>
      <c r="D771" s="144"/>
      <c r="E771" s="174"/>
      <c r="F771" s="330" t="str">
        <f>IF(OR(AND(D771="Prov",E771="Sum"),(E771="PC Sum")),". . . . . . . . .00",IF(ISERR(D771*E771),"",IF(D771*E771=0,"",ROUND(D771*E771,2))))</f>
        <v/>
      </c>
    </row>
    <row r="772" spans="1:6" ht="14.25" x14ac:dyDescent="0.25">
      <c r="A772" s="144"/>
      <c r="B772" s="151"/>
      <c r="C772" s="144"/>
      <c r="D772" s="144"/>
      <c r="E772" s="174"/>
      <c r="F772" s="330"/>
    </row>
    <row r="773" spans="1:6" x14ac:dyDescent="0.25">
      <c r="A773" s="144"/>
      <c r="B773" s="173" t="s">
        <v>619</v>
      </c>
      <c r="C773" s="144"/>
      <c r="D773" s="144"/>
      <c r="E773" s="174"/>
      <c r="F773" s="202" t="str">
        <f t="shared" si="58"/>
        <v/>
      </c>
    </row>
    <row r="774" spans="1:6" x14ac:dyDescent="0.25">
      <c r="A774" s="144"/>
      <c r="B774" s="201"/>
      <c r="C774" s="144"/>
      <c r="D774" s="144"/>
      <c r="E774" s="174"/>
      <c r="F774" s="202" t="str">
        <f t="shared" si="58"/>
        <v/>
      </c>
    </row>
    <row r="775" spans="1:6" ht="34.5" customHeight="1" x14ac:dyDescent="0.25">
      <c r="A775" s="144" t="s">
        <v>617</v>
      </c>
      <c r="B775" s="173" t="s">
        <v>691</v>
      </c>
      <c r="C775" s="144"/>
      <c r="D775" s="144"/>
      <c r="E775" s="174"/>
      <c r="F775" s="202" t="str">
        <f t="shared" si="58"/>
        <v/>
      </c>
    </row>
    <row r="776" spans="1:6" x14ac:dyDescent="0.25">
      <c r="A776" s="144"/>
      <c r="B776" s="201"/>
      <c r="C776" s="144"/>
      <c r="D776" s="144"/>
      <c r="E776" s="174"/>
      <c r="F776" s="202" t="str">
        <f t="shared" si="58"/>
        <v/>
      </c>
    </row>
    <row r="777" spans="1:6" x14ac:dyDescent="0.25">
      <c r="A777" s="144" t="s">
        <v>618</v>
      </c>
      <c r="B777" s="201" t="s">
        <v>198</v>
      </c>
      <c r="C777" s="144" t="s">
        <v>117</v>
      </c>
      <c r="D777" s="144">
        <v>6</v>
      </c>
      <c r="E777" s="210"/>
      <c r="F777" s="202" t="str">
        <f t="shared" si="58"/>
        <v/>
      </c>
    </row>
    <row r="778" spans="1:6" x14ac:dyDescent="0.25">
      <c r="A778" s="144"/>
      <c r="B778" s="201"/>
      <c r="C778" s="144"/>
      <c r="D778" s="144"/>
      <c r="E778" s="174"/>
      <c r="F778" s="202" t="str">
        <f t="shared" si="58"/>
        <v/>
      </c>
    </row>
    <row r="779" spans="1:6" x14ac:dyDescent="0.25">
      <c r="A779" s="144"/>
      <c r="B779" s="201"/>
      <c r="C779" s="144"/>
      <c r="D779" s="144"/>
      <c r="E779" s="210"/>
      <c r="F779" s="202"/>
    </row>
    <row r="780" spans="1:6" x14ac:dyDescent="0.25">
      <c r="A780" s="144"/>
      <c r="B780" s="201"/>
      <c r="C780" s="144"/>
      <c r="D780" s="144"/>
      <c r="E780" s="210"/>
      <c r="F780" s="202"/>
    </row>
    <row r="781" spans="1:6" x14ac:dyDescent="0.25">
      <c r="A781" s="144"/>
      <c r="B781" s="201"/>
      <c r="C781" s="144"/>
      <c r="D781" s="144"/>
      <c r="E781" s="210"/>
      <c r="F781" s="202"/>
    </row>
    <row r="782" spans="1:6" x14ac:dyDescent="0.25">
      <c r="A782" s="144"/>
      <c r="B782" s="201"/>
      <c r="C782" s="144"/>
      <c r="D782" s="144"/>
      <c r="E782" s="210"/>
      <c r="F782" s="202"/>
    </row>
    <row r="783" spans="1:6" x14ac:dyDescent="0.25">
      <c r="A783" s="144"/>
      <c r="B783" s="201"/>
      <c r="C783" s="144"/>
      <c r="D783" s="144"/>
      <c r="E783" s="210"/>
      <c r="F783" s="202"/>
    </row>
    <row r="784" spans="1:6" ht="15" customHeight="1" x14ac:dyDescent="0.25">
      <c r="A784" s="144"/>
      <c r="B784" s="201"/>
      <c r="C784" s="144"/>
      <c r="D784" s="144"/>
      <c r="E784" s="210"/>
      <c r="F784" s="202"/>
    </row>
    <row r="785" spans="1:6" ht="15" customHeight="1" x14ac:dyDescent="0.25">
      <c r="A785" s="144"/>
      <c r="B785" s="201"/>
      <c r="C785" s="144"/>
      <c r="D785" s="144"/>
      <c r="E785" s="210"/>
      <c r="F785" s="202"/>
    </row>
    <row r="786" spans="1:6" ht="15" customHeight="1" x14ac:dyDescent="0.25">
      <c r="A786" s="144"/>
      <c r="B786" s="201"/>
      <c r="C786" s="144"/>
      <c r="D786" s="144"/>
      <c r="E786" s="210"/>
      <c r="F786" s="202"/>
    </row>
    <row r="787" spans="1:6" ht="15" customHeight="1" x14ac:dyDescent="0.25">
      <c r="A787" s="144"/>
      <c r="B787" s="201"/>
      <c r="C787" s="144"/>
      <c r="D787" s="144"/>
      <c r="E787" s="210"/>
      <c r="F787" s="202"/>
    </row>
    <row r="788" spans="1:6" ht="15" customHeight="1" x14ac:dyDescent="0.25">
      <c r="A788" s="144"/>
      <c r="B788" s="201"/>
      <c r="C788" s="144"/>
      <c r="D788" s="144"/>
      <c r="E788" s="210"/>
      <c r="F788" s="202"/>
    </row>
    <row r="789" spans="1:6" ht="15" customHeight="1" x14ac:dyDescent="0.25">
      <c r="A789" s="144"/>
      <c r="B789" s="201"/>
      <c r="C789" s="144"/>
      <c r="D789" s="144"/>
      <c r="E789" s="210"/>
      <c r="F789" s="202"/>
    </row>
    <row r="790" spans="1:6" ht="15" customHeight="1" x14ac:dyDescent="0.25">
      <c r="A790" s="144"/>
      <c r="B790" s="201"/>
      <c r="C790" s="144"/>
      <c r="D790" s="144"/>
      <c r="E790" s="210"/>
      <c r="F790" s="202"/>
    </row>
    <row r="791" spans="1:6" ht="15" customHeight="1" x14ac:dyDescent="0.25">
      <c r="A791" s="144"/>
      <c r="B791" s="201"/>
      <c r="C791" s="144"/>
      <c r="D791" s="144"/>
      <c r="E791" s="210"/>
      <c r="F791" s="202"/>
    </row>
    <row r="792" spans="1:6" ht="15" customHeight="1" x14ac:dyDescent="0.25">
      <c r="A792" s="144"/>
      <c r="B792" s="201"/>
      <c r="C792" s="144"/>
      <c r="D792" s="144"/>
      <c r="E792" s="210"/>
      <c r="F792" s="202"/>
    </row>
    <row r="793" spans="1:6" ht="15" customHeight="1" x14ac:dyDescent="0.25">
      <c r="A793" s="144"/>
      <c r="B793" s="201"/>
      <c r="C793" s="144"/>
      <c r="D793" s="144"/>
      <c r="E793" s="210"/>
      <c r="F793" s="202"/>
    </row>
    <row r="794" spans="1:6" ht="15" customHeight="1" x14ac:dyDescent="0.25">
      <c r="A794" s="144"/>
      <c r="B794" s="201"/>
      <c r="C794" s="144"/>
      <c r="D794" s="144"/>
      <c r="E794" s="210"/>
      <c r="F794" s="202"/>
    </row>
    <row r="795" spans="1:6" ht="15" customHeight="1" x14ac:dyDescent="0.25">
      <c r="A795" s="144"/>
      <c r="B795" s="201"/>
      <c r="C795" s="144"/>
      <c r="D795" s="144"/>
      <c r="E795" s="210"/>
      <c r="F795" s="202"/>
    </row>
    <row r="796" spans="1:6" ht="15" customHeight="1" x14ac:dyDescent="0.25">
      <c r="A796" s="144"/>
      <c r="B796" s="201"/>
      <c r="C796" s="144"/>
      <c r="D796" s="144"/>
      <c r="E796" s="210"/>
      <c r="F796" s="202"/>
    </row>
    <row r="797" spans="1:6" ht="15" customHeight="1" x14ac:dyDescent="0.25">
      <c r="A797" s="144"/>
      <c r="B797" s="201"/>
      <c r="C797" s="144"/>
      <c r="D797" s="144"/>
      <c r="E797" s="210"/>
      <c r="F797" s="202"/>
    </row>
    <row r="798" spans="1:6" ht="15" customHeight="1" x14ac:dyDescent="0.25">
      <c r="A798" s="144"/>
      <c r="B798" s="201"/>
      <c r="C798" s="144"/>
      <c r="D798" s="144"/>
      <c r="E798" s="210"/>
      <c r="F798" s="202"/>
    </row>
    <row r="799" spans="1:6" ht="15" customHeight="1" x14ac:dyDescent="0.25">
      <c r="A799" s="144"/>
      <c r="B799" s="201"/>
      <c r="C799" s="144"/>
      <c r="D799" s="144"/>
      <c r="E799" s="210"/>
      <c r="F799" s="202"/>
    </row>
    <row r="800" spans="1:6" ht="15" customHeight="1" x14ac:dyDescent="0.25">
      <c r="A800" s="144"/>
      <c r="B800" s="201"/>
      <c r="C800" s="144"/>
      <c r="D800" s="144"/>
      <c r="E800" s="210"/>
      <c r="F800" s="202"/>
    </row>
    <row r="801" spans="1:6" ht="15" customHeight="1" x14ac:dyDescent="0.25">
      <c r="A801" s="144"/>
      <c r="B801" s="201"/>
      <c r="C801" s="144"/>
      <c r="D801" s="144"/>
      <c r="E801" s="210"/>
      <c r="F801" s="202"/>
    </row>
    <row r="802" spans="1:6" ht="15" customHeight="1" x14ac:dyDescent="0.25">
      <c r="A802" s="144"/>
      <c r="B802" s="201"/>
      <c r="C802" s="144"/>
      <c r="D802" s="144"/>
      <c r="E802" s="210"/>
      <c r="F802" s="202"/>
    </row>
    <row r="803" spans="1:6" s="112" customFormat="1" ht="14.25" x14ac:dyDescent="0.25">
      <c r="A803" s="182"/>
      <c r="B803" s="183" t="s">
        <v>55</v>
      </c>
      <c r="C803" s="182"/>
      <c r="D803" s="182"/>
      <c r="E803" s="184"/>
      <c r="F803" s="184"/>
    </row>
    <row r="804" spans="1:6" s="112" customFormat="1" ht="15" x14ac:dyDescent="0.25">
      <c r="A804" s="195"/>
      <c r="B804" s="196" t="s">
        <v>140</v>
      </c>
      <c r="C804" s="195"/>
      <c r="D804" s="195"/>
      <c r="E804" s="197"/>
      <c r="F804" s="198"/>
    </row>
    <row r="805" spans="1:6" s="112" customFormat="1" ht="14.25" x14ac:dyDescent="0.25">
      <c r="A805" s="189"/>
      <c r="B805" s="190"/>
      <c r="C805" s="191"/>
      <c r="D805" s="191"/>
      <c r="E805" s="192"/>
      <c r="F805" s="193"/>
    </row>
    <row r="806" spans="1:6" s="112" customFormat="1" ht="14.25" x14ac:dyDescent="0.25">
      <c r="A806" s="189"/>
      <c r="B806" s="190"/>
      <c r="C806" s="191"/>
      <c r="D806" s="191"/>
      <c r="E806" s="192"/>
      <c r="F806" s="193"/>
    </row>
    <row r="807" spans="1:6" x14ac:dyDescent="0.25">
      <c r="A807" s="144"/>
      <c r="B807" s="201"/>
      <c r="C807" s="144"/>
      <c r="D807" s="144"/>
      <c r="E807" s="174"/>
      <c r="F807" s="202" t="str">
        <f t="shared" ref="F807:F854" si="59">IF(OR(AND(D807="Prov",E807="Sum"),(E807="PC Sum")),". . . . . . . . .00",IF(ISERR(D807*E807),"",IF(D807*E807=0,"",ROUND(D807*E807,2))))</f>
        <v/>
      </c>
    </row>
    <row r="808" spans="1:6" x14ac:dyDescent="0.25">
      <c r="A808" s="144"/>
      <c r="B808" s="173" t="s">
        <v>193</v>
      </c>
      <c r="C808" s="144"/>
      <c r="D808" s="144"/>
      <c r="E808" s="174"/>
      <c r="F808" s="202" t="str">
        <f t="shared" si="59"/>
        <v/>
      </c>
    </row>
    <row r="809" spans="1:6" x14ac:dyDescent="0.25">
      <c r="A809" s="144"/>
      <c r="B809" s="201"/>
      <c r="C809" s="144"/>
      <c r="D809" s="144"/>
      <c r="E809" s="174"/>
      <c r="F809" s="202" t="str">
        <f t="shared" si="59"/>
        <v/>
      </c>
    </row>
    <row r="810" spans="1:6" x14ac:dyDescent="0.25">
      <c r="A810" s="144"/>
      <c r="B810" s="173" t="s">
        <v>200</v>
      </c>
      <c r="C810" s="144"/>
      <c r="D810" s="144"/>
      <c r="E810" s="174"/>
      <c r="F810" s="202" t="str">
        <f t="shared" si="59"/>
        <v/>
      </c>
    </row>
    <row r="811" spans="1:6" x14ac:dyDescent="0.25">
      <c r="A811" s="144"/>
      <c r="B811" s="201"/>
      <c r="C811" s="144"/>
      <c r="D811" s="144"/>
      <c r="E811" s="174"/>
      <c r="F811" s="202" t="str">
        <f t="shared" si="59"/>
        <v/>
      </c>
    </row>
    <row r="812" spans="1:6" ht="14.25" x14ac:dyDescent="0.25">
      <c r="A812" s="144"/>
      <c r="B812" s="173" t="s">
        <v>110</v>
      </c>
      <c r="C812" s="144"/>
      <c r="D812" s="144"/>
      <c r="E812" s="174"/>
      <c r="F812" s="330" t="str">
        <f>IF(OR(AND(D812="Prov",E812="Sum"),(E812="PC Sum")),". . . . . . . . .00",IF(ISERR(D812*E812),"",IF(D812*E812=0,"",ROUND(D812*E812,2))))</f>
        <v/>
      </c>
    </row>
    <row r="813" spans="1:6" ht="14.25" x14ac:dyDescent="0.25">
      <c r="A813" s="144"/>
      <c r="B813" s="173"/>
      <c r="C813" s="144"/>
      <c r="D813" s="144"/>
      <c r="E813" s="174"/>
      <c r="F813" s="330" t="str">
        <f>IF(OR(AND(D813="Prov",E813="Sum"),(E813="PC Sum")),". . . . . . . . .00",IF(ISERR(D813*E813),"",IF(D813*E813=0,"",ROUND(D813*E813,2))))</f>
        <v/>
      </c>
    </row>
    <row r="814" spans="1:6" ht="76.5" x14ac:dyDescent="0.25">
      <c r="A814" s="144"/>
      <c r="B814" s="151" t="s">
        <v>142</v>
      </c>
      <c r="C814" s="144"/>
      <c r="D814" s="144"/>
      <c r="E814" s="174"/>
      <c r="F814" s="330" t="str">
        <f>IF(OR(AND(D814="Prov",E814="Sum"),(E814="PC Sum")),". . . . . . . . .00",IF(ISERR(D814*E814),"",IF(D814*E814=0,"",ROUND(D814*E814,2))))</f>
        <v/>
      </c>
    </row>
    <row r="815" spans="1:6" ht="14.25" x14ac:dyDescent="0.25">
      <c r="A815" s="144"/>
      <c r="B815" s="151"/>
      <c r="C815" s="144"/>
      <c r="D815" s="144"/>
      <c r="E815" s="174"/>
      <c r="F815" s="330"/>
    </row>
    <row r="816" spans="1:6" x14ac:dyDescent="0.25">
      <c r="A816" s="144"/>
      <c r="B816" s="173" t="s">
        <v>370</v>
      </c>
      <c r="C816" s="144"/>
      <c r="D816" s="144"/>
      <c r="E816" s="174"/>
      <c r="F816" s="202" t="str">
        <f t="shared" si="59"/>
        <v/>
      </c>
    </row>
    <row r="817" spans="1:6" x14ac:dyDescent="0.25">
      <c r="A817" s="144"/>
      <c r="B817" s="201"/>
      <c r="C817" s="144"/>
      <c r="D817" s="144"/>
      <c r="E817" s="210"/>
      <c r="F817" s="202" t="str">
        <f t="shared" si="59"/>
        <v/>
      </c>
    </row>
    <row r="818" spans="1:6" ht="38.25" x14ac:dyDescent="0.25">
      <c r="A818" s="144" t="s">
        <v>266</v>
      </c>
      <c r="B818" s="241" t="s">
        <v>201</v>
      </c>
      <c r="C818" s="242"/>
      <c r="D818" s="242"/>
      <c r="E818" s="243"/>
      <c r="F818" s="202" t="str">
        <f t="shared" ref="F818:F830" si="60">IF(OR(AND(D818="Prov",E818="Sum"),(E818="PC Sum")),". . . . . . . . .00",IF(ISERR(D818*E818),"",IF(D818*E818=0,"",ROUND(D818*E818,2))))</f>
        <v/>
      </c>
    </row>
    <row r="819" spans="1:6" x14ac:dyDescent="0.25">
      <c r="A819" s="144"/>
      <c r="B819" s="241"/>
      <c r="C819" s="242"/>
      <c r="D819" s="242"/>
      <c r="E819" s="243"/>
      <c r="F819" s="202" t="str">
        <f t="shared" si="60"/>
        <v/>
      </c>
    </row>
    <row r="820" spans="1:6" ht="57" customHeight="1" x14ac:dyDescent="0.25">
      <c r="A820" s="144" t="s">
        <v>267</v>
      </c>
      <c r="B820" s="244" t="s">
        <v>379</v>
      </c>
      <c r="C820" s="242" t="s">
        <v>122</v>
      </c>
      <c r="D820" s="242">
        <f>15+56+205+85</f>
        <v>361</v>
      </c>
      <c r="E820" s="243"/>
      <c r="F820" s="202" t="str">
        <f t="shared" si="60"/>
        <v/>
      </c>
    </row>
    <row r="821" spans="1:6" x14ac:dyDescent="0.25">
      <c r="A821" s="144"/>
      <c r="B821" s="244"/>
      <c r="C821" s="242"/>
      <c r="D821" s="242"/>
      <c r="E821" s="243"/>
      <c r="F821" s="202" t="str">
        <f t="shared" si="60"/>
        <v/>
      </c>
    </row>
    <row r="822" spans="1:6" ht="25.5" x14ac:dyDescent="0.25">
      <c r="A822" s="144" t="s">
        <v>268</v>
      </c>
      <c r="B822" s="244" t="s">
        <v>202</v>
      </c>
      <c r="C822" s="242" t="s">
        <v>127</v>
      </c>
      <c r="D822" s="242">
        <f>4+4</f>
        <v>8</v>
      </c>
      <c r="E822" s="243"/>
      <c r="F822" s="202" t="str">
        <f t="shared" si="60"/>
        <v/>
      </c>
    </row>
    <row r="823" spans="1:6" x14ac:dyDescent="0.25">
      <c r="A823" s="144"/>
      <c r="B823" s="244"/>
      <c r="C823" s="242"/>
      <c r="D823" s="242"/>
      <c r="E823" s="243"/>
      <c r="F823" s="202" t="str">
        <f t="shared" si="60"/>
        <v/>
      </c>
    </row>
    <row r="824" spans="1:6" ht="38.25" x14ac:dyDescent="0.25">
      <c r="A824" s="144" t="s">
        <v>620</v>
      </c>
      <c r="B824" s="244" t="s">
        <v>203</v>
      </c>
      <c r="C824" s="242" t="s">
        <v>127</v>
      </c>
      <c r="D824" s="242">
        <f>D822</f>
        <v>8</v>
      </c>
      <c r="E824" s="243"/>
      <c r="F824" s="202" t="str">
        <f t="shared" si="60"/>
        <v/>
      </c>
    </row>
    <row r="825" spans="1:6" x14ac:dyDescent="0.25">
      <c r="A825" s="144"/>
      <c r="B825" s="244"/>
      <c r="C825" s="242"/>
      <c r="D825" s="242"/>
      <c r="E825" s="243"/>
      <c r="F825" s="202" t="str">
        <f t="shared" si="60"/>
        <v/>
      </c>
    </row>
    <row r="826" spans="1:6" ht="25.5" x14ac:dyDescent="0.25">
      <c r="A826" s="144" t="s">
        <v>621</v>
      </c>
      <c r="B826" s="244" t="s">
        <v>204</v>
      </c>
      <c r="C826" s="242" t="s">
        <v>122</v>
      </c>
      <c r="D826" s="242">
        <f>16+24+120</f>
        <v>160</v>
      </c>
      <c r="E826" s="243"/>
      <c r="F826" s="202" t="str">
        <f t="shared" si="60"/>
        <v/>
      </c>
    </row>
    <row r="827" spans="1:6" x14ac:dyDescent="0.25">
      <c r="A827" s="144"/>
      <c r="B827" s="244"/>
      <c r="C827" s="242"/>
      <c r="D827" s="242"/>
      <c r="E827" s="243"/>
      <c r="F827" s="202" t="str">
        <f t="shared" si="60"/>
        <v/>
      </c>
    </row>
    <row r="828" spans="1:6" x14ac:dyDescent="0.25">
      <c r="A828" s="144" t="s">
        <v>622</v>
      </c>
      <c r="B828" s="244" t="s">
        <v>205</v>
      </c>
      <c r="C828" s="242" t="s">
        <v>127</v>
      </c>
      <c r="D828" s="242">
        <f>4+6+20</f>
        <v>30</v>
      </c>
      <c r="E828" s="243"/>
      <c r="F828" s="202" t="str">
        <f t="shared" si="60"/>
        <v/>
      </c>
    </row>
    <row r="829" spans="1:6" x14ac:dyDescent="0.25">
      <c r="A829" s="144"/>
      <c r="B829" s="244"/>
      <c r="C829" s="242"/>
      <c r="D829" s="242"/>
      <c r="E829" s="243"/>
      <c r="F829" s="202" t="str">
        <f t="shared" si="60"/>
        <v/>
      </c>
    </row>
    <row r="830" spans="1:6" x14ac:dyDescent="0.25">
      <c r="A830" s="144" t="s">
        <v>623</v>
      </c>
      <c r="B830" s="244" t="s">
        <v>206</v>
      </c>
      <c r="C830" s="242" t="s">
        <v>127</v>
      </c>
      <c r="D830" s="242">
        <f>4+6+20</f>
        <v>30</v>
      </c>
      <c r="E830" s="243"/>
      <c r="F830" s="202" t="str">
        <f t="shared" si="60"/>
        <v/>
      </c>
    </row>
    <row r="831" spans="1:6" x14ac:dyDescent="0.25">
      <c r="A831" s="144"/>
      <c r="B831" s="244"/>
      <c r="C831" s="242"/>
      <c r="D831" s="242"/>
      <c r="E831" s="243"/>
      <c r="F831" s="202"/>
    </row>
    <row r="832" spans="1:6" x14ac:dyDescent="0.25">
      <c r="A832" s="144" t="s">
        <v>269</v>
      </c>
      <c r="B832" s="241" t="s">
        <v>371</v>
      </c>
      <c r="C832" s="242"/>
      <c r="D832" s="242"/>
      <c r="E832" s="243"/>
      <c r="F832" s="202" t="str">
        <f t="shared" si="59"/>
        <v/>
      </c>
    </row>
    <row r="833" spans="1:6" x14ac:dyDescent="0.25">
      <c r="A833" s="144"/>
      <c r="B833" s="241"/>
      <c r="C833" s="242"/>
      <c r="D833" s="242"/>
      <c r="E833" s="243"/>
      <c r="F833" s="202"/>
    </row>
    <row r="834" spans="1:6" x14ac:dyDescent="0.25">
      <c r="A834" s="144" t="s">
        <v>270</v>
      </c>
      <c r="B834" s="241" t="s">
        <v>624</v>
      </c>
      <c r="C834" s="242"/>
      <c r="D834" s="242"/>
      <c r="E834" s="243"/>
      <c r="F834" s="202" t="str">
        <f t="shared" si="59"/>
        <v/>
      </c>
    </row>
    <row r="835" spans="1:6" x14ac:dyDescent="0.25">
      <c r="A835" s="144"/>
      <c r="B835" s="241"/>
      <c r="C835" s="242"/>
      <c r="D835" s="242"/>
      <c r="E835" s="243"/>
      <c r="F835" s="202"/>
    </row>
    <row r="836" spans="1:6" ht="51" x14ac:dyDescent="0.25">
      <c r="A836" s="144" t="s">
        <v>271</v>
      </c>
      <c r="B836" s="244" t="s">
        <v>378</v>
      </c>
      <c r="C836" s="242" t="s">
        <v>122</v>
      </c>
      <c r="D836" s="242">
        <v>26</v>
      </c>
      <c r="E836" s="243"/>
      <c r="F836" s="202" t="str">
        <f t="shared" si="59"/>
        <v/>
      </c>
    </row>
    <row r="837" spans="1:6" x14ac:dyDescent="0.25">
      <c r="A837" s="144"/>
      <c r="B837" s="244"/>
      <c r="C837" s="242"/>
      <c r="D837" s="242"/>
      <c r="E837" s="243"/>
      <c r="F837" s="202" t="str">
        <f t="shared" si="59"/>
        <v/>
      </c>
    </row>
    <row r="838" spans="1:6" x14ac:dyDescent="0.25">
      <c r="A838" s="144" t="s">
        <v>272</v>
      </c>
      <c r="B838" s="244" t="s">
        <v>372</v>
      </c>
      <c r="C838" s="242" t="s">
        <v>127</v>
      </c>
      <c r="D838" s="242">
        <v>5</v>
      </c>
      <c r="E838" s="243"/>
      <c r="F838" s="202" t="str">
        <f t="shared" si="59"/>
        <v/>
      </c>
    </row>
    <row r="839" spans="1:6" x14ac:dyDescent="0.25">
      <c r="A839" s="144"/>
      <c r="B839" s="244"/>
      <c r="C839" s="242"/>
      <c r="D839" s="242"/>
      <c r="E839" s="243"/>
      <c r="F839" s="202" t="str">
        <f t="shared" si="59"/>
        <v/>
      </c>
    </row>
    <row r="840" spans="1:6" ht="25.5" x14ac:dyDescent="0.25">
      <c r="A840" s="144" t="s">
        <v>625</v>
      </c>
      <c r="B840" s="244" t="s">
        <v>373</v>
      </c>
      <c r="C840" s="242" t="s">
        <v>127</v>
      </c>
      <c r="D840" s="242">
        <v>5</v>
      </c>
      <c r="E840" s="243"/>
      <c r="F840" s="202" t="str">
        <f t="shared" si="59"/>
        <v/>
      </c>
    </row>
    <row r="841" spans="1:6" x14ac:dyDescent="0.25">
      <c r="A841" s="144"/>
      <c r="B841" s="244"/>
      <c r="C841" s="242"/>
      <c r="D841" s="242"/>
      <c r="E841" s="243"/>
      <c r="F841" s="202"/>
    </row>
    <row r="842" spans="1:6" s="112" customFormat="1" ht="14.25" x14ac:dyDescent="0.25">
      <c r="A842" s="182"/>
      <c r="B842" s="183" t="s">
        <v>55</v>
      </c>
      <c r="C842" s="182"/>
      <c r="D842" s="182"/>
      <c r="E842" s="184"/>
      <c r="F842" s="184"/>
    </row>
    <row r="843" spans="1:6" s="112" customFormat="1" ht="15" x14ac:dyDescent="0.25">
      <c r="A843" s="185"/>
      <c r="B843" s="186" t="s">
        <v>128</v>
      </c>
      <c r="C843" s="185"/>
      <c r="D843" s="185"/>
      <c r="E843" s="187"/>
      <c r="F843" s="188"/>
    </row>
    <row r="844" spans="1:6" s="112" customFormat="1" ht="14.25" x14ac:dyDescent="0.25">
      <c r="A844" s="194"/>
      <c r="B844" s="190"/>
      <c r="C844" s="191"/>
      <c r="D844" s="191"/>
      <c r="E844" s="192"/>
      <c r="F844" s="193"/>
    </row>
    <row r="845" spans="1:6" s="112" customFormat="1" ht="15" x14ac:dyDescent="0.25">
      <c r="A845" s="195"/>
      <c r="B845" s="196" t="s">
        <v>129</v>
      </c>
      <c r="C845" s="195"/>
      <c r="D845" s="195"/>
      <c r="E845" s="197"/>
      <c r="F845" s="198"/>
    </row>
    <row r="846" spans="1:6" x14ac:dyDescent="0.25">
      <c r="A846" s="144"/>
      <c r="B846" s="244"/>
      <c r="C846" s="242"/>
      <c r="D846" s="242"/>
      <c r="E846" s="243"/>
      <c r="F846" s="202"/>
    </row>
    <row r="847" spans="1:6" ht="25.5" x14ac:dyDescent="0.25">
      <c r="A847" s="144" t="s">
        <v>273</v>
      </c>
      <c r="B847" s="241" t="s">
        <v>374</v>
      </c>
      <c r="C847" s="242"/>
      <c r="D847" s="242"/>
      <c r="E847" s="243"/>
      <c r="F847" s="202" t="str">
        <f t="shared" ref="F847" si="61">IF(OR(AND(D847="Prov",E847="Sum"),(E847="PC Sum")),". . . . . . . . .00",IF(ISERR(D847*E847),"",IF(D847*E847=0,"",ROUND(D847*E847,2))))</f>
        <v/>
      </c>
    </row>
    <row r="848" spans="1:6" x14ac:dyDescent="0.25">
      <c r="A848" s="144"/>
      <c r="B848" s="241"/>
      <c r="C848" s="242"/>
      <c r="D848" s="242"/>
      <c r="E848" s="243"/>
      <c r="F848" s="202"/>
    </row>
    <row r="849" spans="1:6" ht="25.5" x14ac:dyDescent="0.25">
      <c r="A849" s="144" t="s">
        <v>274</v>
      </c>
      <c r="B849" s="244" t="s">
        <v>375</v>
      </c>
      <c r="C849" s="242" t="s">
        <v>122</v>
      </c>
      <c r="D849" s="242">
        <v>20</v>
      </c>
      <c r="E849" s="243"/>
      <c r="F849" s="202" t="str">
        <f t="shared" si="59"/>
        <v/>
      </c>
    </row>
    <row r="850" spans="1:6" x14ac:dyDescent="0.25">
      <c r="A850" s="144"/>
      <c r="B850" s="244"/>
      <c r="C850" s="242"/>
      <c r="D850" s="242"/>
      <c r="E850" s="243"/>
      <c r="F850" s="202" t="str">
        <f t="shared" si="59"/>
        <v/>
      </c>
    </row>
    <row r="851" spans="1:6" x14ac:dyDescent="0.25">
      <c r="A851" s="144" t="s">
        <v>275</v>
      </c>
      <c r="B851" s="244" t="s">
        <v>376</v>
      </c>
      <c r="C851" s="242" t="s">
        <v>127</v>
      </c>
      <c r="D851" s="242">
        <v>4</v>
      </c>
      <c r="E851" s="243"/>
      <c r="F851" s="202" t="str">
        <f t="shared" si="59"/>
        <v/>
      </c>
    </row>
    <row r="852" spans="1:6" x14ac:dyDescent="0.25">
      <c r="A852" s="144"/>
      <c r="B852" s="244"/>
      <c r="C852" s="242"/>
      <c r="D852" s="242"/>
      <c r="E852" s="243"/>
      <c r="F852" s="202" t="str">
        <f t="shared" si="59"/>
        <v/>
      </c>
    </row>
    <row r="853" spans="1:6" x14ac:dyDescent="0.25">
      <c r="A853" s="144" t="s">
        <v>626</v>
      </c>
      <c r="B853" s="244" t="s">
        <v>377</v>
      </c>
      <c r="C853" s="242" t="s">
        <v>127</v>
      </c>
      <c r="D853" s="242">
        <v>4</v>
      </c>
      <c r="E853" s="243"/>
      <c r="F853" s="202" t="str">
        <f t="shared" si="59"/>
        <v/>
      </c>
    </row>
    <row r="854" spans="1:6" x14ac:dyDescent="0.25">
      <c r="A854" s="144"/>
      <c r="B854" s="244"/>
      <c r="C854" s="242"/>
      <c r="D854" s="242"/>
      <c r="E854" s="243"/>
      <c r="F854" s="202" t="str">
        <f t="shared" si="59"/>
        <v/>
      </c>
    </row>
    <row r="855" spans="1:6" ht="25.5" x14ac:dyDescent="0.25">
      <c r="A855" s="203" t="s">
        <v>627</v>
      </c>
      <c r="B855" s="255" t="s">
        <v>676</v>
      </c>
      <c r="C855" s="205"/>
      <c r="D855" s="205"/>
      <c r="E855" s="206"/>
      <c r="F855" s="330" t="str">
        <f>IF(OR(AND(D855="Prov",E855="Sum"),(E855="PC Sum")),". . . . . . . . .00",IF(ISERR(D855*E855),"",IF(D855*E855=0,"",ROUND(D855*E855,2))))</f>
        <v/>
      </c>
    </row>
    <row r="856" spans="1:6" ht="14.25" x14ac:dyDescent="0.25">
      <c r="A856" s="203"/>
      <c r="B856" s="204"/>
      <c r="C856" s="205"/>
      <c r="D856" s="205"/>
      <c r="E856" s="206"/>
      <c r="F856" s="330" t="str">
        <f>IF(OR(AND(D856="Prov",E856="Sum"),(E856="PC Sum")),". . . . . . . . .00",IF(ISERR(D856*E856),"",IF(D856*E856=0,"",ROUND(D856*E856,2))))</f>
        <v/>
      </c>
    </row>
    <row r="857" spans="1:6" ht="38.25" x14ac:dyDescent="0.25">
      <c r="A857" s="203" t="s">
        <v>628</v>
      </c>
      <c r="B857" s="204" t="s">
        <v>460</v>
      </c>
      <c r="C857" s="205" t="s">
        <v>284</v>
      </c>
      <c r="D857" s="205">
        <v>1</v>
      </c>
      <c r="E857" s="206"/>
      <c r="F857" s="330" t="str">
        <f t="shared" ref="F857" si="62">IF(OR(AND(D857="Prov",E857="Sum"),(E857="PC Sum")),". . . . . . . . .00",IF(ISERR(D857*E857),"",IF(D857*E857=0,"",ROUND(D857*E857,2))))</f>
        <v/>
      </c>
    </row>
    <row r="858" spans="1:6" ht="14.25" x14ac:dyDescent="0.25">
      <c r="A858" s="203"/>
      <c r="B858" s="204"/>
      <c r="C858" s="205"/>
      <c r="D858" s="205"/>
      <c r="E858" s="206"/>
      <c r="F858" s="330"/>
    </row>
    <row r="859" spans="1:6" ht="25.5" x14ac:dyDescent="0.25">
      <c r="A859" s="203" t="s">
        <v>629</v>
      </c>
      <c r="B859" s="204" t="s">
        <v>424</v>
      </c>
      <c r="C859" s="205" t="s">
        <v>127</v>
      </c>
      <c r="D859" s="205">
        <v>1</v>
      </c>
      <c r="E859" s="206"/>
      <c r="F859" s="330" t="str">
        <f t="shared" ref="F859" si="63">IF(OR(AND(D859="Prov",E859="Sum"),(E859="PC Sum")),". . . . . . . . .00",IF(ISERR(D859*E859),"",IF(D859*E859=0,"",ROUND(D859*E859,2))))</f>
        <v/>
      </c>
    </row>
    <row r="860" spans="1:6" ht="14.25" x14ac:dyDescent="0.25">
      <c r="A860" s="203"/>
      <c r="B860" s="204"/>
      <c r="C860" s="205"/>
      <c r="D860" s="205"/>
      <c r="E860" s="206"/>
      <c r="F860" s="330"/>
    </row>
    <row r="861" spans="1:6" ht="38.25" x14ac:dyDescent="0.25">
      <c r="A861" s="203" t="s">
        <v>630</v>
      </c>
      <c r="B861" s="204" t="s">
        <v>420</v>
      </c>
      <c r="C861" s="205" t="s">
        <v>127</v>
      </c>
      <c r="D861" s="205">
        <v>2</v>
      </c>
      <c r="E861" s="206"/>
      <c r="F861" s="330" t="str">
        <f t="shared" ref="F861" si="64">IF(OR(AND(D861="Prov",E861="Sum"),(E861="PC Sum")),". . . . . . . . .00",IF(ISERR(D861*E861),"",IF(D861*E861=0,"",ROUND(D861*E861,2))))</f>
        <v/>
      </c>
    </row>
    <row r="862" spans="1:6" ht="14.25" x14ac:dyDescent="0.25">
      <c r="A862" s="203"/>
      <c r="B862" s="204"/>
      <c r="C862" s="205"/>
      <c r="D862" s="205"/>
      <c r="E862" s="206"/>
      <c r="F862" s="330"/>
    </row>
    <row r="863" spans="1:6" ht="25.5" x14ac:dyDescent="0.25">
      <c r="A863" s="203" t="s">
        <v>631</v>
      </c>
      <c r="B863" s="204" t="s">
        <v>421</v>
      </c>
      <c r="C863" s="205" t="s">
        <v>122</v>
      </c>
      <c r="D863" s="205">
        <v>66</v>
      </c>
      <c r="E863" s="206"/>
      <c r="F863" s="330" t="str">
        <f t="shared" ref="F863" si="65">IF(OR(AND(D863="Prov",E863="Sum"),(E863="PC Sum")),". . . . . . . . .00",IF(ISERR(D863*E863),"",IF(D863*E863=0,"",ROUND(D863*E863,2))))</f>
        <v/>
      </c>
    </row>
    <row r="864" spans="1:6" ht="14.25" x14ac:dyDescent="0.25">
      <c r="A864" s="203"/>
      <c r="B864" s="204"/>
      <c r="C864" s="205"/>
      <c r="D864" s="205"/>
      <c r="E864" s="206"/>
      <c r="F864" s="330"/>
    </row>
    <row r="865" spans="1:6" ht="14.25" x14ac:dyDescent="0.25">
      <c r="A865" s="203" t="s">
        <v>632</v>
      </c>
      <c r="B865" s="204" t="s">
        <v>418</v>
      </c>
      <c r="C865" s="205" t="s">
        <v>127</v>
      </c>
      <c r="D865" s="205">
        <v>8</v>
      </c>
      <c r="E865" s="206"/>
      <c r="F865" s="330" t="str">
        <f t="shared" ref="F865" si="66">IF(OR(AND(D865="Prov",E865="Sum"),(E865="PC Sum")),". . . . . . . . .00",IF(ISERR(D865*E865),"",IF(D865*E865=0,"",ROUND(D865*E865,2))))</f>
        <v/>
      </c>
    </row>
    <row r="866" spans="1:6" ht="14.25" x14ac:dyDescent="0.25">
      <c r="A866" s="203"/>
      <c r="B866" s="204"/>
      <c r="C866" s="205"/>
      <c r="D866" s="205"/>
      <c r="E866" s="206"/>
      <c r="F866" s="330"/>
    </row>
    <row r="867" spans="1:6" ht="38.25" x14ac:dyDescent="0.25">
      <c r="A867" s="203" t="s">
        <v>633</v>
      </c>
      <c r="B867" s="204" t="s">
        <v>675</v>
      </c>
      <c r="C867" s="205" t="s">
        <v>284</v>
      </c>
      <c r="D867" s="205">
        <v>1</v>
      </c>
      <c r="E867" s="206"/>
      <c r="F867" s="330" t="s">
        <v>181</v>
      </c>
    </row>
    <row r="868" spans="1:6" ht="14.25" x14ac:dyDescent="0.25">
      <c r="A868" s="203"/>
      <c r="B868" s="204"/>
      <c r="C868" s="205"/>
      <c r="D868" s="205"/>
      <c r="E868" s="206"/>
      <c r="F868" s="330"/>
    </row>
    <row r="869" spans="1:6" ht="25.5" x14ac:dyDescent="0.25">
      <c r="A869" s="203" t="s">
        <v>634</v>
      </c>
      <c r="B869" s="204" t="s">
        <v>419</v>
      </c>
      <c r="C869" s="205" t="s">
        <v>284</v>
      </c>
      <c r="D869" s="205">
        <v>1</v>
      </c>
      <c r="E869" s="206"/>
      <c r="F869" s="330" t="str">
        <f t="shared" ref="F869" si="67">IF(OR(AND(D869="Prov",E869="Sum"),(E869="PC Sum")),". . . . . . . . .00",IF(ISERR(D869*E869),"",IF(D869*E869=0,"",ROUND(D869*E869,2))))</f>
        <v/>
      </c>
    </row>
    <row r="870" spans="1:6" ht="14.25" x14ac:dyDescent="0.25">
      <c r="A870" s="203"/>
      <c r="B870" s="204"/>
      <c r="C870" s="205"/>
      <c r="D870" s="205"/>
      <c r="E870" s="206"/>
      <c r="F870" s="330"/>
    </row>
    <row r="871" spans="1:6" ht="25.5" x14ac:dyDescent="0.25">
      <c r="A871" s="203" t="s">
        <v>635</v>
      </c>
      <c r="B871" s="204" t="s">
        <v>461</v>
      </c>
      <c r="C871" s="205" t="s">
        <v>284</v>
      </c>
      <c r="D871" s="205">
        <v>1</v>
      </c>
      <c r="E871" s="206"/>
      <c r="F871" s="330" t="str">
        <f t="shared" ref="F871" si="68">IF(OR(AND(D871="Prov",E871="Sum"),(E871="PC Sum")),". . . . . . . . .00",IF(ISERR(D871*E871),"",IF(D871*E871=0,"",ROUND(D871*E871,2))))</f>
        <v/>
      </c>
    </row>
    <row r="872" spans="1:6" ht="14.25" x14ac:dyDescent="0.25">
      <c r="A872" s="203"/>
      <c r="B872" s="204"/>
      <c r="C872" s="205"/>
      <c r="D872" s="205"/>
      <c r="E872" s="206"/>
      <c r="F872" s="330"/>
    </row>
    <row r="873" spans="1:6" ht="25.5" x14ac:dyDescent="0.25">
      <c r="A873" s="203" t="s">
        <v>636</v>
      </c>
      <c r="B873" s="204" t="s">
        <v>422</v>
      </c>
      <c r="C873" s="205" t="s">
        <v>284</v>
      </c>
      <c r="D873" s="205">
        <v>1</v>
      </c>
      <c r="E873" s="206"/>
      <c r="F873" s="330" t="str">
        <f t="shared" ref="F873" si="69">IF(OR(AND(D873="Prov",E873="Sum"),(E873="PC Sum")),". . . . . . . . .00",IF(ISERR(D873*E873),"",IF(D873*E873=0,"",ROUND(D873*E873,2))))</f>
        <v/>
      </c>
    </row>
    <row r="874" spans="1:6" ht="14.25" x14ac:dyDescent="0.25">
      <c r="A874" s="203"/>
      <c r="B874" s="204"/>
      <c r="C874" s="205"/>
      <c r="D874" s="205"/>
      <c r="E874" s="206"/>
      <c r="F874" s="330"/>
    </row>
    <row r="875" spans="1:6" x14ac:dyDescent="0.25">
      <c r="A875" s="144"/>
      <c r="B875" s="244"/>
      <c r="C875" s="242"/>
      <c r="D875" s="242"/>
      <c r="E875" s="243"/>
      <c r="F875" s="202"/>
    </row>
    <row r="876" spans="1:6" x14ac:dyDescent="0.25">
      <c r="A876" s="144"/>
      <c r="B876" s="244"/>
      <c r="C876" s="242"/>
      <c r="D876" s="242"/>
      <c r="E876" s="243"/>
      <c r="F876" s="202"/>
    </row>
    <row r="877" spans="1:6" x14ac:dyDescent="0.25">
      <c r="A877" s="144"/>
      <c r="B877" s="244"/>
      <c r="C877" s="242"/>
      <c r="D877" s="242"/>
      <c r="E877" s="243"/>
      <c r="F877" s="202"/>
    </row>
    <row r="878" spans="1:6" x14ac:dyDescent="0.25">
      <c r="A878" s="144"/>
      <c r="B878" s="244"/>
      <c r="C878" s="242"/>
      <c r="D878" s="242"/>
      <c r="E878" s="243"/>
      <c r="F878" s="202"/>
    </row>
    <row r="879" spans="1:6" x14ac:dyDescent="0.25">
      <c r="A879" s="144"/>
      <c r="B879" s="244"/>
      <c r="C879" s="242"/>
      <c r="D879" s="242"/>
      <c r="E879" s="243"/>
      <c r="F879" s="202"/>
    </row>
    <row r="880" spans="1:6" x14ac:dyDescent="0.25">
      <c r="A880" s="144"/>
      <c r="B880" s="244"/>
      <c r="C880" s="242"/>
      <c r="D880" s="242"/>
      <c r="E880" s="243"/>
      <c r="F880" s="202"/>
    </row>
    <row r="881" spans="1:6" x14ac:dyDescent="0.25">
      <c r="A881" s="144"/>
      <c r="B881" s="244"/>
      <c r="C881" s="242"/>
      <c r="D881" s="242"/>
      <c r="E881" s="243"/>
      <c r="F881" s="202"/>
    </row>
    <row r="882" spans="1:6" x14ac:dyDescent="0.25">
      <c r="A882" s="144"/>
      <c r="B882" s="244"/>
      <c r="C882" s="242"/>
      <c r="D882" s="242"/>
      <c r="E882" s="243"/>
      <c r="F882" s="202"/>
    </row>
    <row r="883" spans="1:6" x14ac:dyDescent="0.25">
      <c r="A883" s="144"/>
      <c r="B883" s="244"/>
      <c r="C883" s="242"/>
      <c r="D883" s="242"/>
      <c r="E883" s="243"/>
      <c r="F883" s="202"/>
    </row>
    <row r="884" spans="1:6" s="112" customFormat="1" ht="15" x14ac:dyDescent="0.25">
      <c r="A884" s="195"/>
      <c r="B884" s="196" t="s">
        <v>140</v>
      </c>
      <c r="C884" s="195"/>
      <c r="D884" s="195"/>
      <c r="E884" s="197"/>
      <c r="F884" s="198"/>
    </row>
    <row r="885" spans="1:6" x14ac:dyDescent="0.25">
      <c r="A885" s="213"/>
      <c r="B885" s="245"/>
      <c r="C885" s="246"/>
      <c r="D885" s="246"/>
      <c r="E885" s="247"/>
      <c r="F885" s="223"/>
    </row>
    <row r="886" spans="1:6" x14ac:dyDescent="0.25">
      <c r="A886" s="213"/>
      <c r="B886" s="245"/>
      <c r="C886" s="246"/>
      <c r="D886" s="246"/>
      <c r="E886" s="247"/>
      <c r="F886" s="223"/>
    </row>
    <row r="887" spans="1:6" x14ac:dyDescent="0.25">
      <c r="A887" s="144"/>
      <c r="B887" s="244"/>
      <c r="C887" s="242"/>
      <c r="D887" s="242"/>
      <c r="E887" s="243"/>
      <c r="F887" s="202"/>
    </row>
    <row r="888" spans="1:6" x14ac:dyDescent="0.25">
      <c r="A888" s="144"/>
      <c r="B888" s="173" t="s">
        <v>196</v>
      </c>
      <c r="C888" s="144"/>
      <c r="D888" s="144"/>
      <c r="E888" s="174"/>
      <c r="F888" s="202" t="str">
        <f t="shared" ref="F888:F914" si="70">IF(OR(AND(D888="Prov",E888="Sum"),(E888="PC Sum")),". . . . . . . . .00",IF(ISERR(D888*E888),"",IF(D888*E888=0,"",ROUND(D888*E888,2))))</f>
        <v/>
      </c>
    </row>
    <row r="889" spans="1:6" x14ac:dyDescent="0.25">
      <c r="A889" s="144"/>
      <c r="B889" s="201"/>
      <c r="C889" s="144"/>
      <c r="D889" s="144"/>
      <c r="E889" s="174"/>
      <c r="F889" s="202" t="str">
        <f t="shared" si="70"/>
        <v/>
      </c>
    </row>
    <row r="890" spans="1:6" x14ac:dyDescent="0.25">
      <c r="A890" s="144"/>
      <c r="B890" s="173" t="s">
        <v>207</v>
      </c>
      <c r="C890" s="144"/>
      <c r="D890" s="144"/>
      <c r="E890" s="174"/>
      <c r="F890" s="202" t="str">
        <f t="shared" si="70"/>
        <v/>
      </c>
    </row>
    <row r="891" spans="1:6" x14ac:dyDescent="0.25">
      <c r="A891" s="144"/>
      <c r="B891" s="201"/>
      <c r="C891" s="144"/>
      <c r="D891" s="144"/>
      <c r="E891" s="174"/>
      <c r="F891" s="202" t="str">
        <f t="shared" si="70"/>
        <v/>
      </c>
    </row>
    <row r="892" spans="1:6" ht="14.25" x14ac:dyDescent="0.25">
      <c r="A892" s="144"/>
      <c r="B892" s="173" t="s">
        <v>110</v>
      </c>
      <c r="C892" s="144"/>
      <c r="D892" s="144"/>
      <c r="E892" s="174"/>
      <c r="F892" s="330" t="str">
        <f>IF(OR(AND(D892="Prov",E892="Sum"),(E892="PC Sum")),". . . . . . . . .00",IF(ISERR(D892*E892),"",IF(D892*E892=0,"",ROUND(D892*E892,2))))</f>
        <v/>
      </c>
    </row>
    <row r="893" spans="1:6" ht="14.25" x14ac:dyDescent="0.25">
      <c r="A893" s="144"/>
      <c r="B893" s="173"/>
      <c r="C893" s="144"/>
      <c r="D893" s="144"/>
      <c r="E893" s="174"/>
      <c r="F893" s="330" t="str">
        <f>IF(OR(AND(D893="Prov",E893="Sum"),(E893="PC Sum")),". . . . . . . . .00",IF(ISERR(D893*E893),"",IF(D893*E893=0,"",ROUND(D893*E893,2))))</f>
        <v/>
      </c>
    </row>
    <row r="894" spans="1:6" ht="76.5" x14ac:dyDescent="0.25">
      <c r="A894" s="144"/>
      <c r="B894" s="151" t="s">
        <v>142</v>
      </c>
      <c r="C894" s="144"/>
      <c r="D894" s="144"/>
      <c r="E894" s="174"/>
      <c r="F894" s="330" t="str">
        <f>IF(OR(AND(D894="Prov",E894="Sum"),(E894="PC Sum")),". . . . . . . . .00",IF(ISERR(D894*E894),"",IF(D894*E894=0,"",ROUND(D894*E894,2))))</f>
        <v/>
      </c>
    </row>
    <row r="895" spans="1:6" ht="14.25" x14ac:dyDescent="0.25">
      <c r="A895" s="144"/>
      <c r="B895" s="151"/>
      <c r="C895" s="144"/>
      <c r="D895" s="144"/>
      <c r="E895" s="174"/>
      <c r="F895" s="330"/>
    </row>
    <row r="896" spans="1:6" x14ac:dyDescent="0.25">
      <c r="A896" s="144"/>
      <c r="B896" s="175" t="s">
        <v>208</v>
      </c>
      <c r="C896" s="144"/>
      <c r="D896" s="144"/>
      <c r="E896" s="210"/>
      <c r="F896" s="202" t="str">
        <f>IF(OR(AND(D896="Prov",E896="Sum"),(E896="PC Sum")),". . . . . . . . .00",IF(ISERR(D896*E896),"",IF(D896*E896=0,"",ROUND(D896*E896,2))))</f>
        <v/>
      </c>
    </row>
    <row r="897" spans="1:6" x14ac:dyDescent="0.25">
      <c r="A897" s="144"/>
      <c r="B897" s="151"/>
      <c r="C897" s="144"/>
      <c r="D897" s="144"/>
      <c r="E897" s="210"/>
      <c r="F897" s="202" t="str">
        <f>IF(OR(AND(D897="Prov",E897="Sum"),(E897="PC Sum")),". . . . . . . . .00",IF(ISERR(D897*E897),"",IF(D897*E897=0,"",ROUND(D897*E897,2))))</f>
        <v/>
      </c>
    </row>
    <row r="898" spans="1:6" ht="76.5" x14ac:dyDescent="0.25">
      <c r="A898" s="144" t="s">
        <v>637</v>
      </c>
      <c r="B898" s="179" t="s">
        <v>429</v>
      </c>
      <c r="C898" s="144"/>
      <c r="D898" s="144"/>
      <c r="E898" s="210"/>
      <c r="F898" s="202" t="str">
        <f t="shared" si="70"/>
        <v/>
      </c>
    </row>
    <row r="899" spans="1:6" x14ac:dyDescent="0.25">
      <c r="A899" s="144"/>
      <c r="B899" s="151"/>
      <c r="C899" s="144"/>
      <c r="D899" s="144"/>
      <c r="E899" s="210"/>
      <c r="F899" s="202" t="str">
        <f t="shared" si="70"/>
        <v/>
      </c>
    </row>
    <row r="900" spans="1:6" x14ac:dyDescent="0.25">
      <c r="A900" s="144" t="s">
        <v>276</v>
      </c>
      <c r="B900" s="151" t="s">
        <v>342</v>
      </c>
      <c r="C900" s="180" t="s">
        <v>127</v>
      </c>
      <c r="D900" s="180">
        <v>1</v>
      </c>
      <c r="E900" s="210"/>
      <c r="F900" s="202" t="str">
        <f t="shared" si="70"/>
        <v/>
      </c>
    </row>
    <row r="901" spans="1:6" x14ac:dyDescent="0.25">
      <c r="A901" s="144"/>
      <c r="B901" s="151"/>
      <c r="C901" s="180"/>
      <c r="D901" s="180"/>
      <c r="E901" s="210"/>
      <c r="F901" s="202"/>
    </row>
    <row r="902" spans="1:6" x14ac:dyDescent="0.25">
      <c r="A902" s="144" t="s">
        <v>638</v>
      </c>
      <c r="B902" s="151" t="s">
        <v>343</v>
      </c>
      <c r="C902" s="180" t="s">
        <v>127</v>
      </c>
      <c r="D902" s="180">
        <v>1</v>
      </c>
      <c r="E902" s="210"/>
      <c r="F902" s="202" t="str">
        <f t="shared" ref="F902" si="71">IF(OR(AND(D902="Prov",E902="Sum"),(E902="PC Sum")),". . . . . . . . .00",IF(ISERR(D902*E902),"",IF(D902*E902=0,"",ROUND(D902*E902,2))))</f>
        <v/>
      </c>
    </row>
    <row r="903" spans="1:6" x14ac:dyDescent="0.25">
      <c r="A903" s="144"/>
      <c r="B903" s="151"/>
      <c r="C903" s="180"/>
      <c r="D903" s="180"/>
      <c r="E903" s="210"/>
      <c r="F903" s="202"/>
    </row>
    <row r="904" spans="1:6" x14ac:dyDescent="0.25">
      <c r="A904" s="144" t="s">
        <v>639</v>
      </c>
      <c r="B904" s="151" t="s">
        <v>328</v>
      </c>
      <c r="C904" s="180" t="s">
        <v>127</v>
      </c>
      <c r="D904" s="180">
        <v>1</v>
      </c>
      <c r="E904" s="210"/>
      <c r="F904" s="202" t="str">
        <f t="shared" si="70"/>
        <v/>
      </c>
    </row>
    <row r="905" spans="1:6" x14ac:dyDescent="0.25">
      <c r="A905" s="144"/>
      <c r="B905" s="151"/>
      <c r="C905" s="180"/>
      <c r="D905" s="180"/>
      <c r="E905" s="210"/>
      <c r="F905" s="202"/>
    </row>
    <row r="906" spans="1:6" x14ac:dyDescent="0.25">
      <c r="A906" s="144" t="s">
        <v>640</v>
      </c>
      <c r="B906" s="151" t="s">
        <v>329</v>
      </c>
      <c r="C906" s="180" t="s">
        <v>127</v>
      </c>
      <c r="D906" s="180">
        <v>1</v>
      </c>
      <c r="E906" s="210"/>
      <c r="F906" s="202" t="str">
        <f t="shared" ref="F906" si="72">IF(OR(AND(D906="Prov",E906="Sum"),(E906="PC Sum")),". . . . . . . . .00",IF(ISERR(D906*E906),"",IF(D906*E906=0,"",ROUND(D906*E906,2))))</f>
        <v/>
      </c>
    </row>
    <row r="907" spans="1:6" x14ac:dyDescent="0.25">
      <c r="A907" s="144"/>
      <c r="B907" s="151"/>
      <c r="C907" s="180"/>
      <c r="D907" s="180"/>
      <c r="E907" s="210"/>
      <c r="F907" s="202"/>
    </row>
    <row r="908" spans="1:6" x14ac:dyDescent="0.25">
      <c r="A908" s="144" t="s">
        <v>641</v>
      </c>
      <c r="B908" s="151" t="s">
        <v>462</v>
      </c>
      <c r="C908" s="180" t="s">
        <v>127</v>
      </c>
      <c r="D908" s="180">
        <v>1</v>
      </c>
      <c r="E908" s="210"/>
      <c r="F908" s="202" t="str">
        <f t="shared" ref="F908" si="73">IF(OR(AND(D908="Prov",E908="Sum"),(E908="PC Sum")),". . . . . . . . .00",IF(ISERR(D908*E908),"",IF(D908*E908=0,"",ROUND(D908*E908,2))))</f>
        <v/>
      </c>
    </row>
    <row r="909" spans="1:6" x14ac:dyDescent="0.25">
      <c r="A909" s="144"/>
      <c r="B909" s="151"/>
      <c r="C909" s="180"/>
      <c r="D909" s="180"/>
      <c r="E909" s="210"/>
      <c r="F909" s="202"/>
    </row>
    <row r="910" spans="1:6" x14ac:dyDescent="0.25">
      <c r="A910" s="144" t="s">
        <v>642</v>
      </c>
      <c r="B910" s="151" t="s">
        <v>331</v>
      </c>
      <c r="C910" s="180" t="s">
        <v>127</v>
      </c>
      <c r="D910" s="180">
        <v>2</v>
      </c>
      <c r="E910" s="210"/>
      <c r="F910" s="202" t="str">
        <f t="shared" ref="F910" si="74">IF(OR(AND(D910="Prov",E910="Sum"),(E910="PC Sum")),". . . . . . . . .00",IF(ISERR(D910*E910),"",IF(D910*E910=0,"",ROUND(D910*E910,2))))</f>
        <v/>
      </c>
    </row>
    <row r="911" spans="1:6" x14ac:dyDescent="0.25">
      <c r="A911" s="144"/>
      <c r="B911" s="151"/>
      <c r="C911" s="180"/>
      <c r="D911" s="180"/>
      <c r="E911" s="210"/>
      <c r="F911" s="202" t="str">
        <f t="shared" si="70"/>
        <v/>
      </c>
    </row>
    <row r="912" spans="1:6" x14ac:dyDescent="0.25">
      <c r="A912" s="144" t="s">
        <v>643</v>
      </c>
      <c r="B912" s="179" t="s">
        <v>341</v>
      </c>
      <c r="C912" s="180"/>
      <c r="D912" s="180"/>
      <c r="E912" s="210"/>
      <c r="F912" s="202" t="str">
        <f t="shared" si="70"/>
        <v/>
      </c>
    </row>
    <row r="913" spans="1:6" x14ac:dyDescent="0.25">
      <c r="A913" s="144"/>
      <c r="B913" s="151"/>
      <c r="C913" s="180"/>
      <c r="D913" s="180"/>
      <c r="E913" s="210"/>
      <c r="F913" s="202" t="str">
        <f t="shared" si="70"/>
        <v/>
      </c>
    </row>
    <row r="914" spans="1:6" ht="25.5" x14ac:dyDescent="0.25">
      <c r="A914" s="144" t="s">
        <v>644</v>
      </c>
      <c r="B914" s="151" t="s">
        <v>339</v>
      </c>
      <c r="C914" s="180" t="s">
        <v>146</v>
      </c>
      <c r="D914" s="180">
        <v>1</v>
      </c>
      <c r="E914" s="210"/>
      <c r="F914" s="202" t="str">
        <f t="shared" si="70"/>
        <v/>
      </c>
    </row>
    <row r="915" spans="1:6" x14ac:dyDescent="0.25">
      <c r="A915" s="144"/>
      <c r="B915" s="151"/>
      <c r="C915" s="180"/>
      <c r="D915" s="180"/>
      <c r="E915" s="210"/>
      <c r="F915" s="202"/>
    </row>
    <row r="916" spans="1:6" ht="17.45" customHeight="1" x14ac:dyDescent="0.25">
      <c r="A916" s="144" t="s">
        <v>645</v>
      </c>
      <c r="B916" s="151" t="s">
        <v>340</v>
      </c>
      <c r="C916" s="180" t="s">
        <v>146</v>
      </c>
      <c r="D916" s="180">
        <v>1</v>
      </c>
      <c r="E916" s="210"/>
      <c r="F916" s="202" t="str">
        <f t="shared" ref="F916" si="75">IF(OR(AND(D916="Prov",E916="Sum"),(E916="PC Sum")),". . . . . . . . .00",IF(ISERR(D916*E916),"",IF(D916*E916=0,"",ROUND(D916*E916,2))))</f>
        <v/>
      </c>
    </row>
    <row r="917" spans="1:6" x14ac:dyDescent="0.25">
      <c r="A917" s="144"/>
      <c r="B917" s="151"/>
      <c r="C917" s="180"/>
      <c r="D917" s="180"/>
      <c r="E917" s="210"/>
      <c r="F917" s="202"/>
    </row>
    <row r="918" spans="1:6" x14ac:dyDescent="0.25">
      <c r="A918" s="144"/>
      <c r="B918" s="201"/>
      <c r="C918" s="144"/>
      <c r="D918" s="144"/>
      <c r="E918" s="210"/>
      <c r="F918" s="202"/>
    </row>
    <row r="919" spans="1:6" x14ac:dyDescent="0.25">
      <c r="A919" s="144"/>
      <c r="B919" s="201"/>
      <c r="C919" s="144"/>
      <c r="D919" s="144"/>
      <c r="E919" s="210"/>
      <c r="F919" s="202"/>
    </row>
    <row r="920" spans="1:6" x14ac:dyDescent="0.25">
      <c r="A920" s="144"/>
      <c r="B920" s="201"/>
      <c r="C920" s="144"/>
      <c r="D920" s="144"/>
      <c r="E920" s="210"/>
      <c r="F920" s="202"/>
    </row>
    <row r="921" spans="1:6" x14ac:dyDescent="0.25">
      <c r="A921" s="144"/>
      <c r="B921" s="201"/>
      <c r="C921" s="144"/>
      <c r="D921" s="144"/>
      <c r="E921" s="210"/>
      <c r="F921" s="202"/>
    </row>
    <row r="922" spans="1:6" x14ac:dyDescent="0.25">
      <c r="A922" s="144"/>
      <c r="B922" s="201"/>
      <c r="C922" s="144"/>
      <c r="D922" s="144"/>
      <c r="E922" s="210"/>
      <c r="F922" s="202"/>
    </row>
    <row r="923" spans="1:6" x14ac:dyDescent="0.25">
      <c r="A923" s="144"/>
      <c r="B923" s="201"/>
      <c r="C923" s="144"/>
      <c r="D923" s="144"/>
      <c r="E923" s="210"/>
      <c r="F923" s="202"/>
    </row>
    <row r="924" spans="1:6" x14ac:dyDescent="0.25">
      <c r="A924" s="144"/>
      <c r="B924" s="201"/>
      <c r="C924" s="144"/>
      <c r="D924" s="144"/>
      <c r="E924" s="210"/>
      <c r="F924" s="202"/>
    </row>
    <row r="925" spans="1:6" x14ac:dyDescent="0.25">
      <c r="A925" s="144"/>
      <c r="B925" s="201"/>
      <c r="C925" s="144"/>
      <c r="D925" s="144"/>
      <c r="E925" s="210"/>
      <c r="F925" s="202"/>
    </row>
    <row r="926" spans="1:6" x14ac:dyDescent="0.25">
      <c r="A926" s="144"/>
      <c r="B926" s="201"/>
      <c r="C926" s="144"/>
      <c r="D926" s="144"/>
      <c r="E926" s="210"/>
      <c r="F926" s="202"/>
    </row>
    <row r="927" spans="1:6" s="112" customFormat="1" ht="15" x14ac:dyDescent="0.25">
      <c r="A927" s="195"/>
      <c r="B927" s="196" t="s">
        <v>140</v>
      </c>
      <c r="C927" s="195"/>
      <c r="D927" s="195"/>
      <c r="E927" s="197"/>
      <c r="F927" s="198"/>
    </row>
    <row r="928" spans="1:6" x14ac:dyDescent="0.25">
      <c r="A928" s="213"/>
      <c r="B928" s="214"/>
      <c r="C928" s="215"/>
      <c r="D928" s="215"/>
      <c r="E928" s="216"/>
      <c r="F928" s="223"/>
    </row>
    <row r="929" spans="1:6" x14ac:dyDescent="0.25">
      <c r="A929" s="213"/>
      <c r="B929" s="214"/>
      <c r="C929" s="215"/>
      <c r="D929" s="215"/>
      <c r="E929" s="216"/>
      <c r="F929" s="223"/>
    </row>
    <row r="930" spans="1:6" x14ac:dyDescent="0.25">
      <c r="A930" s="144"/>
      <c r="B930" s="201"/>
      <c r="C930" s="144"/>
      <c r="D930" s="144"/>
      <c r="E930" s="210"/>
      <c r="F930" s="202"/>
    </row>
    <row r="931" spans="1:6" x14ac:dyDescent="0.25">
      <c r="A931" s="144"/>
      <c r="B931" s="173" t="s">
        <v>199</v>
      </c>
      <c r="C931" s="144"/>
      <c r="D931" s="144"/>
      <c r="E931" s="174"/>
      <c r="F931" s="202" t="str">
        <f t="shared" ref="F931:F945" si="76">IF(OR(AND(D931="Prov",E931="Sum"),(E931="PC Sum")),". . . . . . . . .00",IF(ISERR(D931*E931),"",IF(D931*E931=0,"",ROUND(D931*E931,2))))</f>
        <v/>
      </c>
    </row>
    <row r="932" spans="1:6" x14ac:dyDescent="0.25">
      <c r="A932" s="144"/>
      <c r="B932" s="201"/>
      <c r="C932" s="144"/>
      <c r="D932" s="144"/>
      <c r="E932" s="174"/>
      <c r="F932" s="202" t="str">
        <f t="shared" si="76"/>
        <v/>
      </c>
    </row>
    <row r="933" spans="1:6" x14ac:dyDescent="0.25">
      <c r="A933" s="144"/>
      <c r="B933" s="173" t="s">
        <v>209</v>
      </c>
      <c r="C933" s="144"/>
      <c r="D933" s="144"/>
      <c r="E933" s="174"/>
      <c r="F933" s="202" t="str">
        <f t="shared" si="76"/>
        <v/>
      </c>
    </row>
    <row r="934" spans="1:6" x14ac:dyDescent="0.25">
      <c r="A934" s="144"/>
      <c r="B934" s="201"/>
      <c r="C934" s="144"/>
      <c r="D934" s="144"/>
      <c r="E934" s="174"/>
      <c r="F934" s="202" t="str">
        <f t="shared" si="76"/>
        <v/>
      </c>
    </row>
    <row r="935" spans="1:6" ht="14.25" x14ac:dyDescent="0.25">
      <c r="A935" s="144"/>
      <c r="B935" s="173" t="s">
        <v>110</v>
      </c>
      <c r="C935" s="144"/>
      <c r="D935" s="144"/>
      <c r="E935" s="174"/>
      <c r="F935" s="330" t="str">
        <f>IF(OR(AND(D935="Prov",E935="Sum"),(E935="PC Sum")),". . . . . . . . .00",IF(ISERR(D935*E935),"",IF(D935*E935=0,"",ROUND(D935*E935,2))))</f>
        <v/>
      </c>
    </row>
    <row r="936" spans="1:6" ht="14.25" x14ac:dyDescent="0.25">
      <c r="A936" s="144"/>
      <c r="B936" s="173"/>
      <c r="C936" s="144"/>
      <c r="D936" s="144"/>
      <c r="E936" s="174"/>
      <c r="F936" s="330" t="str">
        <f>IF(OR(AND(D936="Prov",E936="Sum"),(E936="PC Sum")),". . . . . . . . .00",IF(ISERR(D936*E936),"",IF(D936*E936=0,"",ROUND(D936*E936,2))))</f>
        <v/>
      </c>
    </row>
    <row r="937" spans="1:6" ht="76.5" x14ac:dyDescent="0.25">
      <c r="A937" s="144"/>
      <c r="B937" s="151" t="s">
        <v>142</v>
      </c>
      <c r="C937" s="144"/>
      <c r="D937" s="144"/>
      <c r="E937" s="174"/>
      <c r="F937" s="330" t="str">
        <f>IF(OR(AND(D937="Prov",E937="Sum"),(E937="PC Sum")),". . . . . . . . .00",IF(ISERR(D937*E937),"",IF(D937*E937=0,"",ROUND(D937*E937,2))))</f>
        <v/>
      </c>
    </row>
    <row r="938" spans="1:6" ht="14.25" x14ac:dyDescent="0.25">
      <c r="A938" s="144"/>
      <c r="B938" s="151"/>
      <c r="C938" s="144"/>
      <c r="D938" s="144"/>
      <c r="E938" s="174"/>
      <c r="F938" s="330"/>
    </row>
    <row r="939" spans="1:6" ht="25.5" x14ac:dyDescent="0.25">
      <c r="A939" s="144"/>
      <c r="B939" s="173" t="s">
        <v>682</v>
      </c>
      <c r="C939" s="144"/>
      <c r="D939" s="144"/>
      <c r="E939" s="174"/>
      <c r="F939" s="202" t="str">
        <f t="shared" si="76"/>
        <v/>
      </c>
    </row>
    <row r="940" spans="1:6" x14ac:dyDescent="0.25">
      <c r="A940" s="144"/>
      <c r="B940" s="201"/>
      <c r="C940" s="144"/>
      <c r="D940" s="144"/>
      <c r="E940" s="174"/>
      <c r="F940" s="202" t="str">
        <f t="shared" si="76"/>
        <v/>
      </c>
    </row>
    <row r="941" spans="1:6" x14ac:dyDescent="0.25">
      <c r="A941" s="144"/>
      <c r="B941" s="173" t="s">
        <v>211</v>
      </c>
      <c r="C941" s="144"/>
      <c r="D941" s="144"/>
      <c r="E941" s="174"/>
      <c r="F941" s="202" t="str">
        <f t="shared" si="76"/>
        <v/>
      </c>
    </row>
    <row r="942" spans="1:6" ht="9.75" customHeight="1" x14ac:dyDescent="0.25">
      <c r="A942" s="144"/>
      <c r="B942" s="201"/>
      <c r="C942" s="144"/>
      <c r="D942" s="144"/>
      <c r="E942" s="174"/>
      <c r="F942" s="202" t="str">
        <f t="shared" si="76"/>
        <v/>
      </c>
    </row>
    <row r="943" spans="1:6" ht="49.5" customHeight="1" x14ac:dyDescent="0.25">
      <c r="A943" s="144" t="s">
        <v>278</v>
      </c>
      <c r="B943" s="173" t="s">
        <v>349</v>
      </c>
      <c r="C943" s="144"/>
      <c r="D943" s="144"/>
      <c r="E943" s="174"/>
      <c r="F943" s="202" t="str">
        <f t="shared" si="76"/>
        <v/>
      </c>
    </row>
    <row r="944" spans="1:6" ht="8.25" customHeight="1" x14ac:dyDescent="0.25">
      <c r="A944" s="144"/>
      <c r="B944" s="201"/>
      <c r="C944" s="144"/>
      <c r="D944" s="144"/>
      <c r="E944" s="174"/>
      <c r="F944" s="202" t="str">
        <f t="shared" si="76"/>
        <v/>
      </c>
    </row>
    <row r="945" spans="1:6" x14ac:dyDescent="0.25">
      <c r="A945" s="144" t="s">
        <v>646</v>
      </c>
      <c r="B945" s="201" t="s">
        <v>212</v>
      </c>
      <c r="C945" s="144" t="s">
        <v>117</v>
      </c>
      <c r="D945" s="144">
        <v>84</v>
      </c>
      <c r="E945" s="210"/>
      <c r="F945" s="202" t="str">
        <f t="shared" si="76"/>
        <v/>
      </c>
    </row>
    <row r="946" spans="1:6" x14ac:dyDescent="0.25">
      <c r="A946" s="144"/>
      <c r="B946" s="201"/>
      <c r="C946" s="144"/>
      <c r="D946" s="144"/>
      <c r="E946" s="210"/>
      <c r="F946" s="202"/>
    </row>
    <row r="947" spans="1:6" x14ac:dyDescent="0.25">
      <c r="A947" s="144"/>
      <c r="B947" s="173" t="s">
        <v>215</v>
      </c>
      <c r="C947" s="144"/>
      <c r="D947" s="144"/>
      <c r="E947" s="174"/>
      <c r="F947" s="202" t="str">
        <f>IF(OR(AND(D947="Prov",E947="Sum"),(E947="PC Sum")),". . . . . . . . .00",IF(ISERR(D947*E947),"",IF(D947*E947=0,"",ROUND(D947*E947,2))))</f>
        <v/>
      </c>
    </row>
    <row r="948" spans="1:6" x14ac:dyDescent="0.25">
      <c r="A948" s="144"/>
      <c r="B948" s="173"/>
      <c r="C948" s="144"/>
      <c r="D948" s="144"/>
      <c r="E948" s="174"/>
      <c r="F948" s="202" t="str">
        <f>IF(OR(AND(D948="Prov",E948="Sum"),(E948="PC Sum")),". . . . . . . . .00",IF(ISERR(D948*E948),"",IF(D948*E948=0,"",ROUND(D948*E948,2))))</f>
        <v/>
      </c>
    </row>
    <row r="949" spans="1:6" ht="38.25" x14ac:dyDescent="0.25">
      <c r="A949" s="144" t="s">
        <v>653</v>
      </c>
      <c r="B949" s="173" t="s">
        <v>352</v>
      </c>
      <c r="C949" s="144"/>
      <c r="D949" s="144"/>
      <c r="E949" s="174"/>
      <c r="F949" s="202" t="str">
        <f>IF(OR(AND(D949="Prov",E949="Sum"),(E949="PC Sum")),". . . . . . . . .00",IF(ISERR(D949*E949),"",IF(D949*E949=0,"",ROUND(D949*E949,2))))</f>
        <v/>
      </c>
    </row>
    <row r="950" spans="1:6" x14ac:dyDescent="0.25">
      <c r="A950" s="144"/>
      <c r="B950" s="173"/>
      <c r="C950" s="144"/>
      <c r="D950" s="144"/>
      <c r="E950" s="174"/>
      <c r="F950" s="202" t="str">
        <f>IF(OR(AND(D950="Prov",E950="Sum"),(E950="PC Sum")),". . . . . . . . .00",IF(ISERR(D950*E950),"",IF(D950*E950=0,"",ROUND(D950*E950,2))))</f>
        <v/>
      </c>
    </row>
    <row r="951" spans="1:6" x14ac:dyDescent="0.25">
      <c r="A951" s="144" t="s">
        <v>656</v>
      </c>
      <c r="B951" s="201" t="s">
        <v>393</v>
      </c>
      <c r="C951" s="144" t="s">
        <v>117</v>
      </c>
      <c r="D951" s="144">
        <v>583</v>
      </c>
      <c r="E951" s="210"/>
      <c r="F951" s="202" t="str">
        <f t="shared" ref="F951:F1055" si="77">IF(OR(AND(D951="Prov",E951="Sum"),(E951="PC Sum")),". . . . . . . . .00",IF(ISERR(D951*E951),"",IF(D951*E951=0,"",ROUND(D951*E951,2))))</f>
        <v/>
      </c>
    </row>
    <row r="952" spans="1:6" x14ac:dyDescent="0.25">
      <c r="A952" s="144"/>
      <c r="B952" s="201"/>
      <c r="C952" s="144"/>
      <c r="D952" s="144"/>
      <c r="E952" s="210"/>
      <c r="F952" s="202" t="str">
        <f t="shared" si="77"/>
        <v/>
      </c>
    </row>
    <row r="953" spans="1:6" x14ac:dyDescent="0.25">
      <c r="A953" s="144"/>
      <c r="B953" s="224" t="s">
        <v>219</v>
      </c>
      <c r="C953" s="144"/>
      <c r="D953" s="144"/>
      <c r="E953" s="210"/>
      <c r="F953" s="202" t="str">
        <f t="shared" si="77"/>
        <v/>
      </c>
    </row>
    <row r="954" spans="1:6" x14ac:dyDescent="0.25">
      <c r="A954" s="144"/>
      <c r="B954" s="224"/>
      <c r="C954" s="144"/>
      <c r="D954" s="144"/>
      <c r="E954" s="210"/>
      <c r="F954" s="202" t="str">
        <f t="shared" si="77"/>
        <v/>
      </c>
    </row>
    <row r="955" spans="1:6" ht="38.25" x14ac:dyDescent="0.25">
      <c r="A955" s="144" t="s">
        <v>660</v>
      </c>
      <c r="B955" s="173" t="s">
        <v>428</v>
      </c>
      <c r="C955" s="144"/>
      <c r="D955" s="144"/>
      <c r="E955" s="174"/>
      <c r="F955" s="202" t="str">
        <f t="shared" si="77"/>
        <v/>
      </c>
    </row>
    <row r="956" spans="1:6" x14ac:dyDescent="0.25">
      <c r="A956" s="144"/>
      <c r="B956" s="201"/>
      <c r="C956" s="144"/>
      <c r="D956" s="144"/>
      <c r="E956" s="174"/>
      <c r="F956" s="202" t="str">
        <f t="shared" si="77"/>
        <v/>
      </c>
    </row>
    <row r="957" spans="1:6" x14ac:dyDescent="0.25">
      <c r="A957" s="144" t="s">
        <v>661</v>
      </c>
      <c r="B957" s="201" t="s">
        <v>394</v>
      </c>
      <c r="C957" s="144" t="s">
        <v>117</v>
      </c>
      <c r="D957" s="144">
        <v>928</v>
      </c>
      <c r="E957" s="210"/>
      <c r="F957" s="202" t="str">
        <f t="shared" si="77"/>
        <v/>
      </c>
    </row>
    <row r="958" spans="1:6" x14ac:dyDescent="0.25">
      <c r="A958" s="144"/>
      <c r="B958" s="201"/>
      <c r="C958" s="144"/>
      <c r="D958" s="144"/>
      <c r="E958" s="210"/>
      <c r="F958" s="202" t="str">
        <f t="shared" si="77"/>
        <v/>
      </c>
    </row>
    <row r="959" spans="1:6" x14ac:dyDescent="0.25">
      <c r="A959" s="144" t="s">
        <v>662</v>
      </c>
      <c r="B959" s="201" t="s">
        <v>395</v>
      </c>
      <c r="C959" s="144" t="s">
        <v>117</v>
      </c>
      <c r="D959" s="144">
        <f>1279-350</f>
        <v>929</v>
      </c>
      <c r="E959" s="210"/>
      <c r="F959" s="202" t="str">
        <f t="shared" si="77"/>
        <v/>
      </c>
    </row>
    <row r="960" spans="1:6" x14ac:dyDescent="0.25">
      <c r="A960" s="144"/>
      <c r="B960" s="201"/>
      <c r="C960" s="144"/>
      <c r="D960" s="144"/>
      <c r="E960" s="210"/>
      <c r="F960" s="202"/>
    </row>
    <row r="961" spans="1:6" x14ac:dyDescent="0.25">
      <c r="A961" s="144"/>
      <c r="B961" s="201"/>
      <c r="C961" s="144"/>
      <c r="D961" s="144"/>
      <c r="E961" s="210"/>
      <c r="F961" s="202"/>
    </row>
    <row r="962" spans="1:6" x14ac:dyDescent="0.25">
      <c r="A962" s="144"/>
      <c r="B962" s="201"/>
      <c r="C962" s="144"/>
      <c r="D962" s="144"/>
      <c r="E962" s="210"/>
      <c r="F962" s="202"/>
    </row>
    <row r="963" spans="1:6" x14ac:dyDescent="0.25">
      <c r="A963" s="144"/>
      <c r="B963" s="201"/>
      <c r="C963" s="144"/>
      <c r="D963" s="144"/>
      <c r="E963" s="210"/>
      <c r="F963" s="202"/>
    </row>
    <row r="964" spans="1:6" x14ac:dyDescent="0.25">
      <c r="A964" s="144"/>
      <c r="B964" s="201"/>
      <c r="C964" s="144"/>
      <c r="D964" s="144"/>
      <c r="E964" s="210"/>
      <c r="F964" s="202"/>
    </row>
    <row r="965" spans="1:6" x14ac:dyDescent="0.25">
      <c r="A965" s="144"/>
      <c r="B965" s="201"/>
      <c r="C965" s="144"/>
      <c r="D965" s="144"/>
      <c r="E965" s="210"/>
      <c r="F965" s="202"/>
    </row>
    <row r="966" spans="1:6" x14ac:dyDescent="0.25">
      <c r="A966" s="144"/>
      <c r="B966" s="201"/>
      <c r="C966" s="144"/>
      <c r="D966" s="144"/>
      <c r="E966" s="210"/>
      <c r="F966" s="202"/>
    </row>
    <row r="967" spans="1:6" x14ac:dyDescent="0.25">
      <c r="A967" s="144"/>
      <c r="B967" s="201"/>
      <c r="C967" s="144"/>
      <c r="D967" s="144"/>
      <c r="E967" s="210"/>
      <c r="F967" s="202"/>
    </row>
    <row r="968" spans="1:6" x14ac:dyDescent="0.25">
      <c r="A968" s="144"/>
      <c r="B968" s="201"/>
      <c r="C968" s="144"/>
      <c r="D968" s="144"/>
      <c r="E968" s="210"/>
      <c r="F968" s="202"/>
    </row>
    <row r="969" spans="1:6" s="112" customFormat="1" ht="14.25" x14ac:dyDescent="0.25">
      <c r="A969" s="182"/>
      <c r="B969" s="183" t="s">
        <v>55</v>
      </c>
      <c r="C969" s="182"/>
      <c r="D969" s="182"/>
      <c r="E969" s="184"/>
      <c r="F969" s="184"/>
    </row>
    <row r="970" spans="1:6" s="112" customFormat="1" ht="15" x14ac:dyDescent="0.25">
      <c r="A970" s="185"/>
      <c r="B970" s="186" t="s">
        <v>128</v>
      </c>
      <c r="C970" s="185"/>
      <c r="D970" s="185"/>
      <c r="E970" s="187"/>
      <c r="F970" s="188"/>
    </row>
    <row r="971" spans="1:6" s="112" customFormat="1" ht="14.25" x14ac:dyDescent="0.25">
      <c r="A971" s="189"/>
      <c r="B971" s="190"/>
      <c r="C971" s="191"/>
      <c r="D971" s="191"/>
      <c r="E971" s="192"/>
      <c r="F971" s="193"/>
    </row>
    <row r="972" spans="1:6" s="112" customFormat="1" ht="14.25" x14ac:dyDescent="0.25">
      <c r="A972" s="194"/>
      <c r="B972" s="190"/>
      <c r="C972" s="191"/>
      <c r="D972" s="191"/>
      <c r="E972" s="192"/>
      <c r="F972" s="193"/>
    </row>
    <row r="973" spans="1:6" s="112" customFormat="1" ht="15" x14ac:dyDescent="0.25">
      <c r="A973" s="195"/>
      <c r="B973" s="196" t="s">
        <v>129</v>
      </c>
      <c r="C973" s="195"/>
      <c r="D973" s="195"/>
      <c r="E973" s="197"/>
      <c r="F973" s="198"/>
    </row>
    <row r="974" spans="1:6" s="112" customFormat="1" ht="12.95" customHeight="1" x14ac:dyDescent="0.25">
      <c r="A974" s="185"/>
      <c r="B974" s="199"/>
      <c r="C974" s="185"/>
      <c r="D974" s="185"/>
      <c r="E974" s="187"/>
      <c r="F974" s="187"/>
    </row>
    <row r="975" spans="1:6" x14ac:dyDescent="0.25">
      <c r="A975" s="144"/>
      <c r="B975" s="173" t="s">
        <v>210</v>
      </c>
      <c r="C975" s="144"/>
      <c r="D975" s="144"/>
      <c r="E975" s="174"/>
      <c r="F975" s="202" t="str">
        <f t="shared" si="77"/>
        <v/>
      </c>
    </row>
    <row r="976" spans="1:6" x14ac:dyDescent="0.25">
      <c r="A976" s="144"/>
      <c r="B976" s="201"/>
      <c r="C976" s="144"/>
      <c r="D976" s="144"/>
      <c r="E976" s="174"/>
      <c r="F976" s="202" t="str">
        <f t="shared" si="77"/>
        <v/>
      </c>
    </row>
    <row r="977" spans="1:6" ht="51" x14ac:dyDescent="0.25">
      <c r="A977" s="144" t="s">
        <v>647</v>
      </c>
      <c r="B977" s="173" t="s">
        <v>396</v>
      </c>
      <c r="C977" s="144"/>
      <c r="D977" s="144"/>
      <c r="E977" s="174"/>
      <c r="F977" s="202" t="str">
        <f t="shared" si="77"/>
        <v/>
      </c>
    </row>
    <row r="978" spans="1:6" x14ac:dyDescent="0.25">
      <c r="A978" s="144"/>
      <c r="B978" s="173"/>
      <c r="C978" s="144"/>
      <c r="D978" s="144"/>
      <c r="E978" s="174"/>
      <c r="F978" s="202"/>
    </row>
    <row r="979" spans="1:6" x14ac:dyDescent="0.25">
      <c r="A979" s="144" t="s">
        <v>648</v>
      </c>
      <c r="B979" s="201" t="s">
        <v>397</v>
      </c>
      <c r="C979" s="144" t="s">
        <v>117</v>
      </c>
      <c r="D979" s="144">
        <v>1100</v>
      </c>
      <c r="E979" s="210"/>
      <c r="F979" s="202" t="str">
        <f t="shared" ref="F979:F986" si="78">IF(OR(AND(D979="Prov",E979="Sum"),(E979="PC Sum")),". . . . . . . . .00",IF(ISERR(D979*E979),"",IF(D979*E979=0,"",ROUND(D979*E979,2))))</f>
        <v/>
      </c>
    </row>
    <row r="980" spans="1:6" x14ac:dyDescent="0.25">
      <c r="A980" s="144"/>
      <c r="B980" s="201"/>
      <c r="C980" s="144"/>
      <c r="D980" s="144"/>
      <c r="E980" s="174"/>
      <c r="F980" s="202" t="str">
        <f t="shared" si="78"/>
        <v/>
      </c>
    </row>
    <row r="981" spans="1:6" x14ac:dyDescent="0.25">
      <c r="A981" s="144"/>
      <c r="B981" s="173" t="s">
        <v>213</v>
      </c>
      <c r="C981" s="144"/>
      <c r="D981" s="144"/>
      <c r="E981" s="174"/>
      <c r="F981" s="202" t="str">
        <f t="shared" si="78"/>
        <v/>
      </c>
    </row>
    <row r="982" spans="1:6" x14ac:dyDescent="0.25">
      <c r="A982" s="144"/>
      <c r="B982" s="201"/>
      <c r="C982" s="144"/>
      <c r="D982" s="144"/>
      <c r="E982" s="174"/>
      <c r="F982" s="202" t="str">
        <f t="shared" si="78"/>
        <v/>
      </c>
    </row>
    <row r="983" spans="1:6" ht="38.25" x14ac:dyDescent="0.25">
      <c r="A983" s="144" t="s">
        <v>649</v>
      </c>
      <c r="B983" s="173" t="s">
        <v>350</v>
      </c>
      <c r="C983" s="144"/>
      <c r="D983" s="144"/>
      <c r="E983" s="174"/>
      <c r="F983" s="202" t="str">
        <f t="shared" si="78"/>
        <v/>
      </c>
    </row>
    <row r="984" spans="1:6" x14ac:dyDescent="0.25">
      <c r="A984" s="144"/>
      <c r="B984" s="201"/>
      <c r="C984" s="144"/>
      <c r="D984" s="144"/>
      <c r="E984" s="174"/>
      <c r="F984" s="202" t="str">
        <f t="shared" si="78"/>
        <v/>
      </c>
    </row>
    <row r="985" spans="1:6" x14ac:dyDescent="0.25">
      <c r="A985" s="144" t="s">
        <v>650</v>
      </c>
      <c r="B985" s="201" t="s">
        <v>398</v>
      </c>
      <c r="C985" s="144" t="s">
        <v>117</v>
      </c>
      <c r="D985" s="144">
        <v>49</v>
      </c>
      <c r="E985" s="210"/>
      <c r="F985" s="202" t="str">
        <f t="shared" si="78"/>
        <v/>
      </c>
    </row>
    <row r="986" spans="1:6" x14ac:dyDescent="0.25">
      <c r="A986" s="144"/>
      <c r="B986" s="201"/>
      <c r="C986" s="144"/>
      <c r="D986" s="144"/>
      <c r="E986" s="174"/>
      <c r="F986" s="202" t="str">
        <f t="shared" si="78"/>
        <v/>
      </c>
    </row>
    <row r="987" spans="1:6" ht="38.25" x14ac:dyDescent="0.25">
      <c r="A987" s="144" t="s">
        <v>651</v>
      </c>
      <c r="B987" s="173" t="s">
        <v>351</v>
      </c>
      <c r="C987" s="144"/>
      <c r="D987" s="144"/>
      <c r="E987" s="174"/>
      <c r="F987" s="202" t="str">
        <f>IF(OR(AND(D987="Prov",E987="Sum"),(E987="PC Sum")),". . . . . . . . .00",IF(ISERR(D987*E987),"",IF(D987*E987=0,"",ROUND(D987*E987,2))))</f>
        <v/>
      </c>
    </row>
    <row r="988" spans="1:6" x14ac:dyDescent="0.25">
      <c r="A988" s="144"/>
      <c r="B988" s="201"/>
      <c r="C988" s="144"/>
      <c r="D988" s="144"/>
      <c r="E988" s="174"/>
      <c r="F988" s="202" t="str">
        <f>IF(OR(AND(D988="Prov",E988="Sum"),(E988="PC Sum")),". . . . . . . . .00",IF(ISERR(D988*E988),"",IF(D988*E988=0,"",ROUND(D988*E988,2))))</f>
        <v/>
      </c>
    </row>
    <row r="989" spans="1:6" x14ac:dyDescent="0.25">
      <c r="A989" s="144" t="s">
        <v>652</v>
      </c>
      <c r="B989" s="201" t="s">
        <v>214</v>
      </c>
      <c r="C989" s="144" t="s">
        <v>117</v>
      </c>
      <c r="D989" s="144">
        <v>13</v>
      </c>
      <c r="E989" s="210"/>
      <c r="F989" s="202" t="str">
        <f>IF(OR(AND(D989="Prov",E989="Sum"),(E989="PC Sum")),". . . . . . . . .00",IF(ISERR(D989*E989),"",IF(D989*E989=0,"",ROUND(D989*E989,2))))</f>
        <v/>
      </c>
    </row>
    <row r="990" spans="1:6" x14ac:dyDescent="0.25">
      <c r="A990" s="144"/>
      <c r="B990" s="201"/>
      <c r="C990" s="144"/>
      <c r="D990" s="144"/>
      <c r="E990" s="210"/>
      <c r="F990" s="202"/>
    </row>
    <row r="991" spans="1:6" x14ac:dyDescent="0.25">
      <c r="A991" s="144"/>
      <c r="B991" s="173" t="s">
        <v>215</v>
      </c>
      <c r="C991" s="144"/>
      <c r="D991" s="144"/>
      <c r="E991" s="174"/>
      <c r="F991" s="202" t="str">
        <f>IF(OR(AND(D991="Prov",E991="Sum"),(E991="PC Sum")),". . . . . . . . .00",IF(ISERR(D991*E991),"",IF(D991*E991=0,"",ROUND(D991*E991,2))))</f>
        <v/>
      </c>
    </row>
    <row r="992" spans="1:6" x14ac:dyDescent="0.25">
      <c r="A992" s="144"/>
      <c r="B992" s="173"/>
      <c r="C992" s="144"/>
      <c r="D992" s="144"/>
      <c r="E992" s="174"/>
      <c r="F992" s="202" t="str">
        <f>IF(OR(AND(D992="Prov",E992="Sum"),(E992="PC Sum")),". . . . . . . . .00",IF(ISERR(D992*E992),"",IF(D992*E992=0,"",ROUND(D992*E992,2))))</f>
        <v/>
      </c>
    </row>
    <row r="993" spans="1:6" ht="38.25" x14ac:dyDescent="0.25">
      <c r="A993" s="144" t="s">
        <v>653</v>
      </c>
      <c r="B993" s="173" t="s">
        <v>352</v>
      </c>
      <c r="C993" s="144"/>
      <c r="D993" s="144"/>
      <c r="E993" s="174"/>
      <c r="F993" s="202" t="str">
        <f>IF(OR(AND(D993="Prov",E993="Sum"),(E993="PC Sum")),". . . . . . . . .00",IF(ISERR(D993*E993),"",IF(D993*E993=0,"",ROUND(D993*E993,2))))</f>
        <v/>
      </c>
    </row>
    <row r="994" spans="1:6" x14ac:dyDescent="0.25">
      <c r="A994" s="144"/>
      <c r="B994" s="173"/>
      <c r="C994" s="144"/>
      <c r="D994" s="144"/>
      <c r="E994" s="174"/>
      <c r="F994" s="202" t="str">
        <f>IF(OR(AND(D994="Prov",E994="Sum"),(E994="PC Sum")),". . . . . . . . .00",IF(ISERR(D994*E994),"",IF(D994*E994=0,"",ROUND(D994*E994,2))))</f>
        <v/>
      </c>
    </row>
    <row r="995" spans="1:6" x14ac:dyDescent="0.25">
      <c r="A995" s="144" t="s">
        <v>654</v>
      </c>
      <c r="B995" s="201" t="s">
        <v>216</v>
      </c>
      <c r="C995" s="144" t="s">
        <v>117</v>
      </c>
      <c r="D995" s="144">
        <v>14</v>
      </c>
      <c r="E995" s="210"/>
      <c r="F995" s="202" t="str">
        <f>IF(OR(AND(D995="Prov",E995="Sum"),(E995="PC Sum")),". . . . . . . . .00",IF(ISERR(D995*E995),"",IF(D995*E995=0,"",ROUND(D995*E995,2))))</f>
        <v/>
      </c>
    </row>
    <row r="996" spans="1:6" x14ac:dyDescent="0.25">
      <c r="A996" s="144"/>
      <c r="B996" s="201"/>
      <c r="C996" s="144"/>
      <c r="D996" s="144"/>
      <c r="E996" s="210"/>
      <c r="F996" s="202" t="str">
        <f t="shared" ref="F996:F1027" si="79">IF(OR(AND(D996="Prov",E996="Sum"),(E996="PC Sum")),". . . . . . . . .00",IF(ISERR(D996*E996),"",IF(D996*E996=0,"",ROUND(D996*E996,2))))</f>
        <v/>
      </c>
    </row>
    <row r="997" spans="1:6" ht="25.5" x14ac:dyDescent="0.25">
      <c r="A997" s="144" t="s">
        <v>655</v>
      </c>
      <c r="B997" s="151" t="s">
        <v>217</v>
      </c>
      <c r="C997" s="144" t="s">
        <v>117</v>
      </c>
      <c r="D997" s="144">
        <v>7</v>
      </c>
      <c r="E997" s="210"/>
      <c r="F997" s="202" t="str">
        <f t="shared" si="79"/>
        <v/>
      </c>
    </row>
    <row r="998" spans="1:6" x14ac:dyDescent="0.25">
      <c r="A998" s="144"/>
      <c r="B998" s="151"/>
      <c r="C998" s="144"/>
      <c r="D998" s="144"/>
      <c r="E998" s="210"/>
      <c r="F998" s="202" t="str">
        <f t="shared" si="79"/>
        <v/>
      </c>
    </row>
    <row r="999" spans="1:6" x14ac:dyDescent="0.25">
      <c r="A999" s="144" t="s">
        <v>656</v>
      </c>
      <c r="B999" s="201" t="s">
        <v>393</v>
      </c>
      <c r="C999" s="144" t="s">
        <v>117</v>
      </c>
      <c r="D999" s="144">
        <v>230</v>
      </c>
      <c r="E999" s="210"/>
      <c r="F999" s="202" t="str">
        <f t="shared" si="79"/>
        <v/>
      </c>
    </row>
    <row r="1000" spans="1:6" x14ac:dyDescent="0.25">
      <c r="A1000" s="144"/>
      <c r="B1000" s="201"/>
      <c r="C1000" s="144"/>
      <c r="D1000" s="144"/>
      <c r="E1000" s="210"/>
      <c r="F1000" s="202" t="str">
        <f t="shared" si="79"/>
        <v/>
      </c>
    </row>
    <row r="1001" spans="1:6" x14ac:dyDescent="0.25">
      <c r="A1001" s="144" t="s">
        <v>657</v>
      </c>
      <c r="B1001" s="201" t="s">
        <v>348</v>
      </c>
      <c r="C1001" s="144" t="s">
        <v>117</v>
      </c>
      <c r="D1001" s="144">
        <v>26</v>
      </c>
      <c r="E1001" s="210"/>
      <c r="F1001" s="202" t="str">
        <f t="shared" si="79"/>
        <v/>
      </c>
    </row>
    <row r="1002" spans="1:6" x14ac:dyDescent="0.25">
      <c r="A1002" s="144"/>
      <c r="B1002" s="201"/>
      <c r="C1002" s="144"/>
      <c r="D1002" s="144"/>
      <c r="E1002" s="210"/>
      <c r="F1002" s="202" t="str">
        <f t="shared" si="79"/>
        <v/>
      </c>
    </row>
    <row r="1003" spans="1:6" ht="25.5" x14ac:dyDescent="0.25">
      <c r="A1003" s="144" t="s">
        <v>658</v>
      </c>
      <c r="B1003" s="179" t="s">
        <v>353</v>
      </c>
      <c r="C1003" s="144"/>
      <c r="D1003" s="144"/>
      <c r="E1003" s="210"/>
      <c r="F1003" s="202" t="str">
        <f t="shared" si="79"/>
        <v/>
      </c>
    </row>
    <row r="1004" spans="1:6" x14ac:dyDescent="0.25">
      <c r="A1004" s="144"/>
      <c r="B1004" s="179"/>
      <c r="C1004" s="144"/>
      <c r="D1004" s="144"/>
      <c r="E1004" s="210"/>
      <c r="F1004" s="202" t="str">
        <f t="shared" si="79"/>
        <v/>
      </c>
    </row>
    <row r="1005" spans="1:6" x14ac:dyDescent="0.25">
      <c r="A1005" s="144" t="s">
        <v>659</v>
      </c>
      <c r="B1005" s="226" t="s">
        <v>218</v>
      </c>
      <c r="C1005" s="144" t="s">
        <v>117</v>
      </c>
      <c r="D1005" s="144">
        <v>207</v>
      </c>
      <c r="E1005" s="210"/>
      <c r="F1005" s="202" t="str">
        <f t="shared" si="79"/>
        <v/>
      </c>
    </row>
    <row r="1006" spans="1:6" x14ac:dyDescent="0.25">
      <c r="A1006" s="144"/>
      <c r="B1006" s="201"/>
      <c r="C1006" s="144"/>
      <c r="D1006" s="144"/>
      <c r="E1006" s="210"/>
      <c r="F1006" s="202" t="str">
        <f t="shared" si="79"/>
        <v/>
      </c>
    </row>
    <row r="1007" spans="1:6" x14ac:dyDescent="0.25">
      <c r="A1007" s="144"/>
      <c r="B1007" s="201"/>
      <c r="C1007" s="144"/>
      <c r="D1007" s="144"/>
      <c r="E1007" s="210"/>
      <c r="F1007" s="202"/>
    </row>
    <row r="1008" spans="1:6" x14ac:dyDescent="0.25">
      <c r="A1008" s="144"/>
      <c r="B1008" s="201"/>
      <c r="C1008" s="144"/>
      <c r="D1008" s="144"/>
      <c r="E1008" s="210"/>
      <c r="F1008" s="202"/>
    </row>
    <row r="1009" spans="1:6" x14ac:dyDescent="0.25">
      <c r="A1009" s="144"/>
      <c r="B1009" s="201"/>
      <c r="C1009" s="144"/>
      <c r="D1009" s="144"/>
      <c r="E1009" s="210"/>
      <c r="F1009" s="202"/>
    </row>
    <row r="1010" spans="1:6" x14ac:dyDescent="0.25">
      <c r="A1010" s="144"/>
      <c r="B1010" s="201"/>
      <c r="C1010" s="144"/>
      <c r="D1010" s="144"/>
      <c r="E1010" s="210"/>
      <c r="F1010" s="202"/>
    </row>
    <row r="1011" spans="1:6" x14ac:dyDescent="0.25">
      <c r="A1011" s="144"/>
      <c r="B1011" s="201"/>
      <c r="C1011" s="144"/>
      <c r="D1011" s="144"/>
      <c r="E1011" s="210"/>
      <c r="F1011" s="202"/>
    </row>
    <row r="1012" spans="1:6" x14ac:dyDescent="0.25">
      <c r="A1012" s="144"/>
      <c r="B1012" s="201"/>
      <c r="C1012" s="144"/>
      <c r="D1012" s="144"/>
      <c r="E1012" s="210"/>
      <c r="F1012" s="202"/>
    </row>
    <row r="1013" spans="1:6" x14ac:dyDescent="0.25">
      <c r="A1013" s="144"/>
      <c r="B1013" s="201"/>
      <c r="C1013" s="144"/>
      <c r="D1013" s="144"/>
      <c r="E1013" s="210"/>
      <c r="F1013" s="202"/>
    </row>
    <row r="1014" spans="1:6" x14ac:dyDescent="0.25">
      <c r="A1014" s="144"/>
      <c r="B1014" s="201"/>
      <c r="C1014" s="144"/>
      <c r="D1014" s="144"/>
      <c r="E1014" s="210"/>
      <c r="F1014" s="202"/>
    </row>
    <row r="1015" spans="1:6" s="112" customFormat="1" ht="14.25" x14ac:dyDescent="0.25">
      <c r="A1015" s="182"/>
      <c r="B1015" s="183" t="s">
        <v>55</v>
      </c>
      <c r="C1015" s="182"/>
      <c r="D1015" s="182"/>
      <c r="E1015" s="184"/>
      <c r="F1015" s="184"/>
    </row>
    <row r="1016" spans="1:6" s="112" customFormat="1" ht="15" x14ac:dyDescent="0.25">
      <c r="A1016" s="185"/>
      <c r="B1016" s="186" t="s">
        <v>128</v>
      </c>
      <c r="C1016" s="185"/>
      <c r="D1016" s="185"/>
      <c r="E1016" s="187"/>
      <c r="F1016" s="188"/>
    </row>
    <row r="1017" spans="1:6" s="112" customFormat="1" ht="14.25" x14ac:dyDescent="0.25">
      <c r="A1017" s="189"/>
      <c r="B1017" s="190"/>
      <c r="C1017" s="191"/>
      <c r="D1017" s="191"/>
      <c r="E1017" s="192"/>
      <c r="F1017" s="193"/>
    </row>
    <row r="1018" spans="1:6" s="112" customFormat="1" ht="14.25" x14ac:dyDescent="0.25">
      <c r="A1018" s="194"/>
      <c r="B1018" s="190"/>
      <c r="C1018" s="191"/>
      <c r="D1018" s="191"/>
      <c r="E1018" s="192"/>
      <c r="F1018" s="193"/>
    </row>
    <row r="1019" spans="1:6" s="112" customFormat="1" ht="15" x14ac:dyDescent="0.25">
      <c r="A1019" s="195"/>
      <c r="B1019" s="196" t="s">
        <v>129</v>
      </c>
      <c r="C1019" s="195"/>
      <c r="D1019" s="195"/>
      <c r="E1019" s="197"/>
      <c r="F1019" s="198"/>
    </row>
    <row r="1020" spans="1:6" s="112" customFormat="1" ht="12.95" customHeight="1" x14ac:dyDescent="0.25">
      <c r="A1020" s="185"/>
      <c r="B1020" s="199"/>
      <c r="C1020" s="185"/>
      <c r="D1020" s="185"/>
      <c r="E1020" s="187"/>
      <c r="F1020" s="187"/>
    </row>
    <row r="1021" spans="1:6" x14ac:dyDescent="0.25">
      <c r="A1021" s="144"/>
      <c r="B1021" s="224" t="s">
        <v>219</v>
      </c>
      <c r="C1021" s="144"/>
      <c r="D1021" s="144"/>
      <c r="E1021" s="210"/>
      <c r="F1021" s="202" t="str">
        <f t="shared" si="79"/>
        <v/>
      </c>
    </row>
    <row r="1022" spans="1:6" x14ac:dyDescent="0.25">
      <c r="A1022" s="144"/>
      <c r="B1022" s="224"/>
      <c r="C1022" s="144"/>
      <c r="D1022" s="144"/>
      <c r="E1022" s="210"/>
      <c r="F1022" s="202" t="str">
        <f t="shared" si="79"/>
        <v/>
      </c>
    </row>
    <row r="1023" spans="1:6" ht="38.25" x14ac:dyDescent="0.25">
      <c r="A1023" s="144" t="s">
        <v>660</v>
      </c>
      <c r="B1023" s="173" t="s">
        <v>428</v>
      </c>
      <c r="C1023" s="144"/>
      <c r="D1023" s="144"/>
      <c r="E1023" s="174"/>
      <c r="F1023" s="202" t="str">
        <f t="shared" si="79"/>
        <v/>
      </c>
    </row>
    <row r="1024" spans="1:6" x14ac:dyDescent="0.25">
      <c r="A1024" s="144"/>
      <c r="B1024" s="201"/>
      <c r="C1024" s="144"/>
      <c r="D1024" s="144"/>
      <c r="E1024" s="174"/>
      <c r="F1024" s="202" t="str">
        <f t="shared" si="79"/>
        <v/>
      </c>
    </row>
    <row r="1025" spans="1:6" x14ac:dyDescent="0.25">
      <c r="A1025" s="144" t="s">
        <v>661</v>
      </c>
      <c r="B1025" s="201" t="s">
        <v>394</v>
      </c>
      <c r="C1025" s="144" t="s">
        <v>117</v>
      </c>
      <c r="D1025" s="144">
        <v>193</v>
      </c>
      <c r="E1025" s="210"/>
      <c r="F1025" s="202" t="str">
        <f t="shared" si="79"/>
        <v/>
      </c>
    </row>
    <row r="1026" spans="1:6" x14ac:dyDescent="0.25">
      <c r="A1026" s="144"/>
      <c r="B1026" s="201"/>
      <c r="C1026" s="144"/>
      <c r="D1026" s="144"/>
      <c r="E1026" s="210"/>
      <c r="F1026" s="202" t="str">
        <f t="shared" si="79"/>
        <v/>
      </c>
    </row>
    <row r="1027" spans="1:6" x14ac:dyDescent="0.25">
      <c r="A1027" s="144" t="s">
        <v>662</v>
      </c>
      <c r="B1027" s="201" t="s">
        <v>395</v>
      </c>
      <c r="C1027" s="144" t="s">
        <v>117</v>
      </c>
      <c r="D1027" s="144">
        <v>350</v>
      </c>
      <c r="E1027" s="210"/>
      <c r="F1027" s="202" t="str">
        <f t="shared" si="79"/>
        <v/>
      </c>
    </row>
    <row r="1028" spans="1:6" x14ac:dyDescent="0.25">
      <c r="A1028" s="144"/>
      <c r="B1028" s="201"/>
      <c r="C1028" s="144"/>
      <c r="D1028" s="144"/>
      <c r="E1028" s="210"/>
      <c r="F1028" s="202" t="str">
        <f t="shared" si="77"/>
        <v/>
      </c>
    </row>
    <row r="1029" spans="1:6" x14ac:dyDescent="0.25">
      <c r="A1029" s="144"/>
      <c r="B1029" s="201"/>
      <c r="C1029" s="144"/>
      <c r="D1029" s="144"/>
      <c r="E1029" s="210"/>
      <c r="F1029" s="202"/>
    </row>
    <row r="1030" spans="1:6" x14ac:dyDescent="0.25">
      <c r="A1030" s="144"/>
      <c r="B1030" s="201"/>
      <c r="C1030" s="144"/>
      <c r="D1030" s="144"/>
      <c r="E1030" s="210"/>
      <c r="F1030" s="202"/>
    </row>
    <row r="1031" spans="1:6" x14ac:dyDescent="0.25">
      <c r="A1031" s="144"/>
      <c r="B1031" s="201"/>
      <c r="C1031" s="144"/>
      <c r="D1031" s="144"/>
      <c r="E1031" s="210"/>
      <c r="F1031" s="202"/>
    </row>
    <row r="1032" spans="1:6" x14ac:dyDescent="0.25">
      <c r="A1032" s="144"/>
      <c r="B1032" s="201"/>
      <c r="C1032" s="144"/>
      <c r="D1032" s="144"/>
      <c r="E1032" s="210"/>
      <c r="F1032" s="202"/>
    </row>
    <row r="1033" spans="1:6" x14ac:dyDescent="0.25">
      <c r="A1033" s="144"/>
      <c r="B1033" s="201"/>
      <c r="C1033" s="144"/>
      <c r="D1033" s="144"/>
      <c r="E1033" s="210"/>
      <c r="F1033" s="202"/>
    </row>
    <row r="1034" spans="1:6" x14ac:dyDescent="0.25">
      <c r="A1034" s="144"/>
      <c r="B1034" s="201"/>
      <c r="C1034" s="144"/>
      <c r="D1034" s="144"/>
      <c r="E1034" s="210"/>
      <c r="F1034" s="202"/>
    </row>
    <row r="1035" spans="1:6" x14ac:dyDescent="0.25">
      <c r="A1035" s="144"/>
      <c r="B1035" s="201"/>
      <c r="C1035" s="144"/>
      <c r="D1035" s="144"/>
      <c r="E1035" s="210"/>
      <c r="F1035" s="202"/>
    </row>
    <row r="1036" spans="1:6" x14ac:dyDescent="0.25">
      <c r="A1036" s="144"/>
      <c r="B1036" s="201"/>
      <c r="C1036" s="144"/>
      <c r="D1036" s="144"/>
      <c r="E1036" s="210"/>
      <c r="F1036" s="202"/>
    </row>
    <row r="1037" spans="1:6" x14ac:dyDescent="0.25">
      <c r="A1037" s="144"/>
      <c r="B1037" s="201"/>
      <c r="C1037" s="144"/>
      <c r="D1037" s="144"/>
      <c r="E1037" s="210"/>
      <c r="F1037" s="202"/>
    </row>
    <row r="1038" spans="1:6" x14ac:dyDescent="0.25">
      <c r="A1038" s="144"/>
      <c r="B1038" s="201"/>
      <c r="C1038" s="144"/>
      <c r="D1038" s="144"/>
      <c r="E1038" s="210"/>
      <c r="F1038" s="202"/>
    </row>
    <row r="1039" spans="1:6" x14ac:dyDescent="0.25">
      <c r="A1039" s="144"/>
      <c r="B1039" s="201"/>
      <c r="C1039" s="144"/>
      <c r="D1039" s="144"/>
      <c r="E1039" s="210"/>
      <c r="F1039" s="202"/>
    </row>
    <row r="1040" spans="1:6" x14ac:dyDescent="0.25">
      <c r="A1040" s="144"/>
      <c r="B1040" s="201"/>
      <c r="C1040" s="144"/>
      <c r="D1040" s="144"/>
      <c r="E1040" s="210"/>
      <c r="F1040" s="202"/>
    </row>
    <row r="1041" spans="1:6" x14ac:dyDescent="0.25">
      <c r="A1041" s="144"/>
      <c r="B1041" s="201"/>
      <c r="C1041" s="144"/>
      <c r="D1041" s="144"/>
      <c r="E1041" s="210"/>
      <c r="F1041" s="202"/>
    </row>
    <row r="1042" spans="1:6" x14ac:dyDescent="0.25">
      <c r="A1042" s="144"/>
      <c r="B1042" s="201"/>
      <c r="C1042" s="144"/>
      <c r="D1042" s="144"/>
      <c r="E1042" s="210"/>
      <c r="F1042" s="202"/>
    </row>
    <row r="1043" spans="1:6" x14ac:dyDescent="0.25">
      <c r="A1043" s="144"/>
      <c r="B1043" s="201"/>
      <c r="C1043" s="144"/>
      <c r="D1043" s="144"/>
      <c r="E1043" s="210"/>
      <c r="F1043" s="202"/>
    </row>
    <row r="1044" spans="1:6" x14ac:dyDescent="0.25">
      <c r="A1044" s="144"/>
      <c r="B1044" s="201"/>
      <c r="C1044" s="144"/>
      <c r="D1044" s="144"/>
      <c r="E1044" s="210"/>
      <c r="F1044" s="202"/>
    </row>
    <row r="1045" spans="1:6" x14ac:dyDescent="0.25">
      <c r="A1045" s="144"/>
      <c r="B1045" s="201"/>
      <c r="C1045" s="144"/>
      <c r="D1045" s="144"/>
      <c r="E1045" s="210"/>
      <c r="F1045" s="202"/>
    </row>
    <row r="1046" spans="1:6" x14ac:dyDescent="0.25">
      <c r="A1046" s="144"/>
      <c r="B1046" s="201"/>
      <c r="C1046" s="144"/>
      <c r="D1046" s="144"/>
      <c r="E1046" s="210"/>
      <c r="F1046" s="202"/>
    </row>
    <row r="1047" spans="1:6" x14ac:dyDescent="0.25">
      <c r="A1047" s="144"/>
      <c r="B1047" s="201"/>
      <c r="C1047" s="144"/>
      <c r="D1047" s="144"/>
      <c r="E1047" s="210"/>
      <c r="F1047" s="202"/>
    </row>
    <row r="1048" spans="1:6" x14ac:dyDescent="0.25">
      <c r="A1048" s="144"/>
      <c r="B1048" s="201"/>
      <c r="C1048" s="144"/>
      <c r="D1048" s="144"/>
      <c r="E1048" s="210"/>
      <c r="F1048" s="202"/>
    </row>
    <row r="1049" spans="1:6" x14ac:dyDescent="0.25">
      <c r="A1049" s="144"/>
      <c r="B1049" s="201"/>
      <c r="C1049" s="144"/>
      <c r="D1049" s="144"/>
      <c r="E1049" s="210"/>
      <c r="F1049" s="202"/>
    </row>
    <row r="1050" spans="1:6" x14ac:dyDescent="0.25">
      <c r="A1050" s="144"/>
      <c r="B1050" s="201"/>
      <c r="C1050" s="144"/>
      <c r="D1050" s="144"/>
      <c r="E1050" s="210"/>
      <c r="F1050" s="202"/>
    </row>
    <row r="1051" spans="1:6" x14ac:dyDescent="0.25">
      <c r="A1051" s="144"/>
      <c r="B1051" s="201"/>
      <c r="C1051" s="144"/>
      <c r="D1051" s="144"/>
      <c r="E1051" s="210"/>
      <c r="F1051" s="202"/>
    </row>
    <row r="1052" spans="1:6" x14ac:dyDescent="0.25">
      <c r="A1052" s="144"/>
      <c r="B1052" s="201"/>
      <c r="C1052" s="144"/>
      <c r="D1052" s="144"/>
      <c r="E1052" s="210"/>
      <c r="F1052" s="202"/>
    </row>
    <row r="1053" spans="1:6" x14ac:dyDescent="0.25">
      <c r="A1053" s="144"/>
      <c r="B1053" s="201"/>
      <c r="C1053" s="144"/>
      <c r="D1053" s="144"/>
      <c r="E1053" s="210"/>
      <c r="F1053" s="202" t="str">
        <f t="shared" si="77"/>
        <v/>
      </c>
    </row>
    <row r="1054" spans="1:6" s="112" customFormat="1" ht="23.1" customHeight="1" x14ac:dyDescent="0.25">
      <c r="A1054" s="195"/>
      <c r="B1054" s="196" t="s">
        <v>140</v>
      </c>
      <c r="C1054" s="195"/>
      <c r="D1054" s="195"/>
      <c r="E1054" s="197"/>
      <c r="F1054" s="198"/>
    </row>
    <row r="1055" spans="1:6" x14ac:dyDescent="0.25">
      <c r="A1055" s="248"/>
      <c r="B1055" s="249"/>
      <c r="C1055" s="248"/>
      <c r="D1055" s="248"/>
      <c r="E1055" s="250"/>
      <c r="F1055" s="251" t="str">
        <f t="shared" si="77"/>
        <v/>
      </c>
    </row>
  </sheetData>
  <mergeCells count="1">
    <mergeCell ref="A4:F4"/>
  </mergeCells>
  <pageMargins left="0.47244094488188981" right="0" top="0.39370078740157483" bottom="0.39370078740157483" header="0.39370078740157483" footer="0.19685039370078741"/>
  <pageSetup paperSize="9" scale="96" firstPageNumber="100" fitToHeight="2" orientation="portrait" useFirstPageNumber="1" r:id="rId1"/>
  <headerFooter alignWithMargins="0">
    <oddFooter>&amp;C&amp;P</oddFooter>
  </headerFooter>
  <rowBreaks count="14" manualBreakCount="14">
    <brk id="44" max="6" man="1"/>
    <brk id="85" max="5" man="1"/>
    <brk id="269" max="5" man="1"/>
    <brk id="343" max="5" man="1"/>
    <brk id="383" max="5" man="1"/>
    <brk id="419" max="5" man="1"/>
    <brk id="522" max="5" man="1"/>
    <brk id="561" max="5" man="1"/>
    <brk id="606" max="5" man="1"/>
    <brk id="639" max="5" man="1"/>
    <brk id="676" max="5" man="1"/>
    <brk id="762" max="5" man="1"/>
    <brk id="805" max="5" man="1"/>
    <brk id="928" max="5"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theme="9" tint="-0.499984740745262"/>
  </sheetPr>
  <dimension ref="A2:J68"/>
  <sheetViews>
    <sheetView zoomScaleNormal="100" zoomScaleSheetLayoutView="100" workbookViewId="0">
      <selection activeCell="L61" sqref="L61"/>
    </sheetView>
  </sheetViews>
  <sheetFormatPr defaultColWidth="6.140625" defaultRowHeight="12.75" x14ac:dyDescent="0.25"/>
  <cols>
    <col min="1" max="1" width="11.85546875" style="162" customWidth="1"/>
    <col min="2" max="2" width="12" style="306" customWidth="1"/>
    <col min="3" max="3" width="51.5703125" style="163" customWidth="1"/>
    <col min="4" max="4" width="9.42578125" style="252" customWidth="1"/>
    <col min="5" max="5" width="8.140625" style="307" customWidth="1"/>
    <col min="6" max="6" width="14.42578125" style="308" customWidth="1"/>
    <col min="7" max="7" width="18" style="254" customWidth="1"/>
    <col min="8" max="16384" width="6.140625" style="136"/>
  </cols>
  <sheetData>
    <row r="2" spans="1:10" s="112" customFormat="1" ht="28.5" customHeight="1" x14ac:dyDescent="0.25">
      <c r="A2" s="261" t="str">
        <f>'Building Works'!A1</f>
        <v>NATIONAL ZOOLOGICAL GARDENS OF SOUTH AFRICA - PRETORIA</v>
      </c>
      <c r="B2" s="262"/>
      <c r="C2" s="263"/>
      <c r="D2" s="264"/>
      <c r="E2" s="265"/>
      <c r="F2" s="237"/>
      <c r="G2" s="266"/>
      <c r="H2" s="237"/>
      <c r="I2" s="237"/>
      <c r="J2" s="237"/>
    </row>
    <row r="3" spans="1:10" s="112" customFormat="1" ht="28.5" customHeight="1" x14ac:dyDescent="0.25">
      <c r="A3" s="261" t="str">
        <f>'Building Works'!A2</f>
        <v xml:space="preserve">REPTILE PARK - REPAIR AND RENOVATIONS </v>
      </c>
      <c r="B3" s="262"/>
      <c r="C3" s="263"/>
      <c r="D3" s="264"/>
      <c r="E3" s="265"/>
      <c r="F3" s="237"/>
      <c r="G3" s="266"/>
      <c r="H3" s="237"/>
      <c r="I3" s="237"/>
      <c r="J3" s="237"/>
    </row>
    <row r="4" spans="1:10" s="112" customFormat="1" ht="26.1" customHeight="1" x14ac:dyDescent="0.25">
      <c r="A4" s="261" t="s">
        <v>663</v>
      </c>
      <c r="B4" s="262"/>
      <c r="C4" s="263"/>
      <c r="D4" s="264"/>
      <c r="E4" s="265"/>
      <c r="F4" s="237"/>
      <c r="G4" s="266"/>
      <c r="H4" s="237"/>
      <c r="I4" s="237"/>
      <c r="J4" s="237"/>
    </row>
    <row r="5" spans="1:10" ht="13.5" thickBot="1" x14ac:dyDescent="0.3">
      <c r="A5" s="387"/>
      <c r="B5" s="388"/>
      <c r="C5" s="388"/>
      <c r="D5" s="388"/>
      <c r="E5" s="388"/>
      <c r="F5" s="388"/>
      <c r="G5" s="388"/>
      <c r="H5" s="217"/>
    </row>
    <row r="6" spans="1:10" x14ac:dyDescent="0.25">
      <c r="A6" s="267" t="s">
        <v>15</v>
      </c>
      <c r="B6" s="268" t="s">
        <v>220</v>
      </c>
      <c r="C6" s="389" t="s">
        <v>2</v>
      </c>
      <c r="D6" s="391" t="s">
        <v>17</v>
      </c>
      <c r="E6" s="393" t="s">
        <v>90</v>
      </c>
      <c r="F6" s="395" t="s">
        <v>18</v>
      </c>
      <c r="G6" s="397" t="s">
        <v>3</v>
      </c>
    </row>
    <row r="7" spans="1:10" ht="15" customHeight="1" thickBot="1" x14ac:dyDescent="0.3">
      <c r="A7" s="269" t="s">
        <v>277</v>
      </c>
      <c r="B7" s="270" t="s">
        <v>380</v>
      </c>
      <c r="C7" s="390"/>
      <c r="D7" s="392"/>
      <c r="E7" s="394"/>
      <c r="F7" s="396"/>
      <c r="G7" s="398"/>
    </row>
    <row r="8" spans="1:10" x14ac:dyDescent="0.25">
      <c r="A8" s="271"/>
      <c r="B8" s="272"/>
      <c r="C8" s="273"/>
      <c r="D8" s="274"/>
      <c r="E8" s="275"/>
      <c r="F8" s="276"/>
      <c r="G8" s="277"/>
    </row>
    <row r="9" spans="1:10" x14ac:dyDescent="0.25">
      <c r="A9" s="278"/>
      <c r="B9" s="218"/>
      <c r="C9" s="279" t="s">
        <v>381</v>
      </c>
      <c r="D9" s="218"/>
      <c r="E9" s="218"/>
      <c r="F9" s="221"/>
      <c r="G9" s="280"/>
    </row>
    <row r="10" spans="1:10" x14ac:dyDescent="0.25">
      <c r="A10" s="278"/>
      <c r="B10" s="218"/>
      <c r="C10" s="219"/>
      <c r="D10" s="218"/>
      <c r="E10" s="218"/>
      <c r="F10" s="221"/>
      <c r="G10" s="280"/>
    </row>
    <row r="11" spans="1:10" x14ac:dyDescent="0.25">
      <c r="A11" s="278"/>
      <c r="B11" s="218"/>
      <c r="C11" s="279" t="s">
        <v>432</v>
      </c>
      <c r="D11" s="218"/>
      <c r="E11" s="218"/>
      <c r="F11" s="221"/>
      <c r="G11" s="280"/>
    </row>
    <row r="12" spans="1:10" x14ac:dyDescent="0.25">
      <c r="A12" s="278"/>
      <c r="B12" s="218"/>
      <c r="C12" s="219"/>
      <c r="D12" s="218"/>
      <c r="E12" s="218"/>
      <c r="F12" s="221"/>
      <c r="G12" s="280"/>
    </row>
    <row r="13" spans="1:10" ht="42.95" customHeight="1" x14ac:dyDescent="0.25">
      <c r="A13" s="278" t="s">
        <v>241</v>
      </c>
      <c r="B13" s="218"/>
      <c r="C13" s="219" t="s">
        <v>681</v>
      </c>
      <c r="D13" s="218" t="s">
        <v>146</v>
      </c>
      <c r="E13" s="218">
        <v>1</v>
      </c>
      <c r="F13" s="281">
        <v>150000</v>
      </c>
      <c r="G13" s="280">
        <f>E13*F13</f>
        <v>150000</v>
      </c>
    </row>
    <row r="14" spans="1:10" x14ac:dyDescent="0.25">
      <c r="A14" s="278"/>
      <c r="B14" s="218"/>
      <c r="C14" s="219"/>
      <c r="D14" s="218"/>
      <c r="E14" s="218"/>
      <c r="F14" s="221"/>
      <c r="G14" s="280"/>
    </row>
    <row r="15" spans="1:10" x14ac:dyDescent="0.25">
      <c r="A15" s="278" t="s">
        <v>243</v>
      </c>
      <c r="B15" s="218"/>
      <c r="C15" s="219" t="s">
        <v>382</v>
      </c>
      <c r="D15" s="218" t="s">
        <v>77</v>
      </c>
      <c r="E15" s="322"/>
      <c r="F15" s="281">
        <f>F13</f>
        <v>150000</v>
      </c>
      <c r="G15" s="282" t="str">
        <f t="shared" ref="G15:G17" si="0">IF(OR(AND(E15="Prov",F15="Sum"),(F15="PC Sum")),". . . . . . . . .00",IF(ISERR(E15*F15),"",IF(E15*F15=0,"",ROUND(E15*F15,2))))</f>
        <v/>
      </c>
    </row>
    <row r="16" spans="1:10" x14ac:dyDescent="0.25">
      <c r="A16" s="278"/>
      <c r="B16" s="218"/>
      <c r="C16" s="219"/>
      <c r="D16" s="218"/>
      <c r="E16" s="218"/>
      <c r="F16" s="221"/>
      <c r="G16" s="282" t="str">
        <f t="shared" si="0"/>
        <v/>
      </c>
    </row>
    <row r="17" spans="1:9" x14ac:dyDescent="0.25">
      <c r="A17" s="278" t="s">
        <v>245</v>
      </c>
      <c r="B17" s="218"/>
      <c r="C17" s="219" t="s">
        <v>383</v>
      </c>
      <c r="D17" s="218" t="s">
        <v>77</v>
      </c>
      <c r="E17" s="322"/>
      <c r="F17" s="281">
        <f>F15</f>
        <v>150000</v>
      </c>
      <c r="G17" s="282" t="str">
        <f t="shared" si="0"/>
        <v/>
      </c>
    </row>
    <row r="18" spans="1:9" x14ac:dyDescent="0.25">
      <c r="A18" s="278"/>
      <c r="B18" s="218"/>
      <c r="C18" s="219"/>
      <c r="D18" s="218"/>
      <c r="E18" s="218"/>
      <c r="F18" s="221"/>
      <c r="G18" s="280"/>
    </row>
    <row r="19" spans="1:9" x14ac:dyDescent="0.25">
      <c r="A19" s="278"/>
      <c r="B19" s="218"/>
      <c r="C19" s="279" t="s">
        <v>386</v>
      </c>
      <c r="D19" s="218"/>
      <c r="E19" s="218"/>
      <c r="F19" s="221"/>
      <c r="G19" s="280"/>
    </row>
    <row r="20" spans="1:9" x14ac:dyDescent="0.25">
      <c r="A20" s="278"/>
      <c r="B20" s="218"/>
      <c r="C20" s="219"/>
      <c r="D20" s="218"/>
      <c r="E20" s="218"/>
      <c r="F20" s="221"/>
      <c r="G20" s="280"/>
    </row>
    <row r="21" spans="1:9" ht="25.5" x14ac:dyDescent="0.25">
      <c r="A21" s="278" t="s">
        <v>247</v>
      </c>
      <c r="B21" s="218"/>
      <c r="C21" s="219" t="s">
        <v>692</v>
      </c>
      <c r="D21" s="218" t="s">
        <v>146</v>
      </c>
      <c r="E21" s="218">
        <v>1</v>
      </c>
      <c r="F21" s="281">
        <v>10000</v>
      </c>
      <c r="G21" s="280">
        <f>E21*F21</f>
        <v>10000</v>
      </c>
    </row>
    <row r="22" spans="1:9" x14ac:dyDescent="0.25">
      <c r="A22" s="278"/>
      <c r="B22" s="218"/>
      <c r="C22" s="219"/>
      <c r="D22" s="218"/>
      <c r="E22" s="218"/>
      <c r="F22" s="221"/>
      <c r="G22" s="280"/>
    </row>
    <row r="23" spans="1:9" x14ac:dyDescent="0.25">
      <c r="A23" s="278" t="s">
        <v>249</v>
      </c>
      <c r="B23" s="218"/>
      <c r="C23" s="219" t="s">
        <v>382</v>
      </c>
      <c r="D23" s="218" t="s">
        <v>77</v>
      </c>
      <c r="E23" s="322"/>
      <c r="F23" s="281">
        <f>F21</f>
        <v>10000</v>
      </c>
      <c r="G23" s="282" t="str">
        <f t="shared" ref="G23:G25" si="1">IF(OR(AND(E23="Prov",F23="Sum"),(F23="PC Sum")),". . . . . . . . .00",IF(ISERR(E23*F23),"",IF(E23*F23=0,"",ROUND(E23*F23,2))))</f>
        <v/>
      </c>
    </row>
    <row r="24" spans="1:9" x14ac:dyDescent="0.25">
      <c r="A24" s="278"/>
      <c r="B24" s="218"/>
      <c r="C24" s="219"/>
      <c r="D24" s="218"/>
      <c r="E24" s="218"/>
      <c r="F24" s="221"/>
      <c r="G24" s="282" t="str">
        <f t="shared" si="1"/>
        <v/>
      </c>
    </row>
    <row r="25" spans="1:9" x14ac:dyDescent="0.25">
      <c r="A25" s="278" t="s">
        <v>664</v>
      </c>
      <c r="B25" s="218"/>
      <c r="C25" s="219" t="s">
        <v>383</v>
      </c>
      <c r="D25" s="218" t="s">
        <v>77</v>
      </c>
      <c r="E25" s="322"/>
      <c r="F25" s="281">
        <f>F23</f>
        <v>10000</v>
      </c>
      <c r="G25" s="282" t="str">
        <f t="shared" si="1"/>
        <v/>
      </c>
    </row>
    <row r="26" spans="1:9" x14ac:dyDescent="0.25">
      <c r="A26" s="283"/>
      <c r="B26" s="284"/>
      <c r="C26" s="285"/>
      <c r="D26" s="286"/>
      <c r="E26" s="286"/>
      <c r="F26" s="287"/>
      <c r="G26" s="280"/>
    </row>
    <row r="27" spans="1:9" x14ac:dyDescent="0.25">
      <c r="A27" s="288"/>
      <c r="B27" s="285"/>
      <c r="C27" s="201"/>
      <c r="D27" s="144"/>
      <c r="E27" s="144"/>
      <c r="F27" s="289"/>
      <c r="G27" s="290" t="str">
        <f t="shared" ref="G27:G54" si="2">IF(OR(AND(E27="Prov",F27="Sum"),(F27="PC Sum")),". . . . . . . . .00",IF(ISERR(E27*F27),"",IF(E27*F27=0,"",ROUND(E27*F27,2))))</f>
        <v/>
      </c>
    </row>
    <row r="28" spans="1:9" x14ac:dyDescent="0.25">
      <c r="A28" s="288"/>
      <c r="B28" s="285"/>
      <c r="C28" s="181"/>
      <c r="D28" s="176"/>
      <c r="E28" s="227"/>
      <c r="F28" s="291"/>
      <c r="G28" s="290" t="str">
        <f t="shared" si="2"/>
        <v/>
      </c>
      <c r="I28" s="292"/>
    </row>
    <row r="29" spans="1:9" x14ac:dyDescent="0.25">
      <c r="A29" s="288"/>
      <c r="B29" s="293"/>
      <c r="C29" s="181"/>
      <c r="D29" s="176"/>
      <c r="E29" s="144"/>
      <c r="F29" s="294"/>
      <c r="G29" s="290" t="str">
        <f t="shared" si="2"/>
        <v/>
      </c>
    </row>
    <row r="30" spans="1:9" x14ac:dyDescent="0.25">
      <c r="A30" s="288"/>
      <c r="B30" s="293"/>
      <c r="C30" s="181"/>
      <c r="D30" s="176"/>
      <c r="E30" s="144"/>
      <c r="F30" s="294"/>
      <c r="G30" s="290"/>
    </row>
    <row r="31" spans="1:9" x14ac:dyDescent="0.25">
      <c r="A31" s="288"/>
      <c r="B31" s="293"/>
      <c r="C31" s="181"/>
      <c r="D31" s="176"/>
      <c r="E31" s="144"/>
      <c r="F31" s="294"/>
      <c r="G31" s="290"/>
    </row>
    <row r="32" spans="1:9" x14ac:dyDescent="0.25">
      <c r="A32" s="288"/>
      <c r="B32" s="293"/>
      <c r="C32" s="181"/>
      <c r="D32" s="176"/>
      <c r="E32" s="144"/>
      <c r="F32" s="294"/>
      <c r="G32" s="290"/>
    </row>
    <row r="33" spans="1:7" x14ac:dyDescent="0.25">
      <c r="A33" s="288"/>
      <c r="B33" s="293"/>
      <c r="C33" s="181"/>
      <c r="D33" s="176"/>
      <c r="E33" s="144"/>
      <c r="F33" s="294"/>
      <c r="G33" s="290"/>
    </row>
    <row r="34" spans="1:7" x14ac:dyDescent="0.25">
      <c r="A34" s="288"/>
      <c r="B34" s="293"/>
      <c r="C34" s="181"/>
      <c r="D34" s="176"/>
      <c r="E34" s="144"/>
      <c r="F34" s="294"/>
      <c r="G34" s="290"/>
    </row>
    <row r="35" spans="1:7" x14ac:dyDescent="0.25">
      <c r="A35" s="288"/>
      <c r="B35" s="293"/>
      <c r="C35" s="181"/>
      <c r="D35" s="176"/>
      <c r="E35" s="144"/>
      <c r="F35" s="294"/>
      <c r="G35" s="290"/>
    </row>
    <row r="36" spans="1:7" x14ac:dyDescent="0.25">
      <c r="A36" s="288"/>
      <c r="B36" s="293"/>
      <c r="C36" s="181"/>
      <c r="D36" s="176"/>
      <c r="E36" s="144"/>
      <c r="F36" s="294"/>
      <c r="G36" s="290"/>
    </row>
    <row r="37" spans="1:7" x14ac:dyDescent="0.25">
      <c r="A37" s="288"/>
      <c r="B37" s="293"/>
      <c r="C37" s="181"/>
      <c r="D37" s="176"/>
      <c r="E37" s="144"/>
      <c r="F37" s="294"/>
      <c r="G37" s="290"/>
    </row>
    <row r="38" spans="1:7" x14ac:dyDescent="0.25">
      <c r="A38" s="288"/>
      <c r="B38" s="293"/>
      <c r="C38" s="181"/>
      <c r="D38" s="176"/>
      <c r="E38" s="144"/>
      <c r="F38" s="294"/>
      <c r="G38" s="290"/>
    </row>
    <row r="39" spans="1:7" x14ac:dyDescent="0.25">
      <c r="A39" s="288"/>
      <c r="B39" s="293"/>
      <c r="C39" s="181"/>
      <c r="D39" s="176"/>
      <c r="E39" s="144"/>
      <c r="F39" s="294"/>
      <c r="G39" s="290"/>
    </row>
    <row r="40" spans="1:7" x14ac:dyDescent="0.25">
      <c r="A40" s="288"/>
      <c r="B40" s="293"/>
      <c r="C40" s="181"/>
      <c r="D40" s="176"/>
      <c r="E40" s="144"/>
      <c r="F40" s="294"/>
      <c r="G40" s="290"/>
    </row>
    <row r="41" spans="1:7" x14ac:dyDescent="0.25">
      <c r="A41" s="288"/>
      <c r="B41" s="293"/>
      <c r="C41" s="181"/>
      <c r="D41" s="176"/>
      <c r="E41" s="144"/>
      <c r="F41" s="294"/>
      <c r="G41" s="290"/>
    </row>
    <row r="42" spans="1:7" x14ac:dyDescent="0.25">
      <c r="A42" s="288"/>
      <c r="B42" s="293"/>
      <c r="C42" s="181"/>
      <c r="D42" s="176"/>
      <c r="E42" s="144"/>
      <c r="F42" s="294"/>
      <c r="G42" s="290"/>
    </row>
    <row r="43" spans="1:7" x14ac:dyDescent="0.25">
      <c r="A43" s="288"/>
      <c r="B43" s="293"/>
      <c r="C43" s="181"/>
      <c r="D43" s="176"/>
      <c r="E43" s="144"/>
      <c r="F43" s="294"/>
      <c r="G43" s="290"/>
    </row>
    <row r="44" spans="1:7" x14ac:dyDescent="0.25">
      <c r="A44" s="288"/>
      <c r="B44" s="293"/>
      <c r="C44" s="181"/>
      <c r="D44" s="176"/>
      <c r="E44" s="144"/>
      <c r="F44" s="294"/>
      <c r="G44" s="290"/>
    </row>
    <row r="45" spans="1:7" x14ac:dyDescent="0.25">
      <c r="A45" s="288"/>
      <c r="B45" s="293"/>
      <c r="C45" s="181"/>
      <c r="D45" s="176"/>
      <c r="E45" s="144"/>
      <c r="F45" s="294"/>
      <c r="G45" s="290"/>
    </row>
    <row r="46" spans="1:7" x14ac:dyDescent="0.25">
      <c r="A46" s="288"/>
      <c r="B46" s="293"/>
      <c r="C46" s="181"/>
      <c r="D46" s="176"/>
      <c r="E46" s="144"/>
      <c r="F46" s="294"/>
      <c r="G46" s="290"/>
    </row>
    <row r="47" spans="1:7" x14ac:dyDescent="0.25">
      <c r="A47" s="288"/>
      <c r="B47" s="293"/>
      <c r="C47" s="181"/>
      <c r="D47" s="176"/>
      <c r="E47" s="144"/>
      <c r="F47" s="294"/>
      <c r="G47" s="290"/>
    </row>
    <row r="48" spans="1:7" x14ac:dyDescent="0.25">
      <c r="A48" s="288"/>
      <c r="B48" s="293"/>
      <c r="C48" s="181"/>
      <c r="D48" s="176"/>
      <c r="E48" s="144"/>
      <c r="F48" s="294"/>
      <c r="G48" s="290"/>
    </row>
    <row r="49" spans="1:9" x14ac:dyDescent="0.25">
      <c r="A49" s="288"/>
      <c r="B49" s="293"/>
      <c r="C49" s="181"/>
      <c r="D49" s="176"/>
      <c r="E49" s="144"/>
      <c r="F49" s="294"/>
      <c r="G49" s="290"/>
    </row>
    <row r="50" spans="1:9" x14ac:dyDescent="0.25">
      <c r="A50" s="288"/>
      <c r="B50" s="293"/>
      <c r="C50" s="181"/>
      <c r="D50" s="176"/>
      <c r="E50" s="144"/>
      <c r="F50" s="294"/>
      <c r="G50" s="290"/>
    </row>
    <row r="51" spans="1:9" x14ac:dyDescent="0.25">
      <c r="A51" s="288"/>
      <c r="B51" s="293"/>
      <c r="C51" s="181"/>
      <c r="D51" s="176"/>
      <c r="E51" s="144"/>
      <c r="F51" s="294"/>
      <c r="G51" s="290"/>
    </row>
    <row r="52" spans="1:9" x14ac:dyDescent="0.25">
      <c r="A52" s="288"/>
      <c r="B52" s="293"/>
      <c r="C52" s="181"/>
      <c r="D52" s="176"/>
      <c r="E52" s="144"/>
      <c r="F52" s="294"/>
      <c r="G52" s="290"/>
    </row>
    <row r="53" spans="1:9" x14ac:dyDescent="0.25">
      <c r="A53" s="295"/>
      <c r="B53" s="296"/>
      <c r="C53" s="297"/>
      <c r="D53" s="176"/>
      <c r="E53" s="298"/>
      <c r="F53" s="291"/>
      <c r="G53" s="290" t="str">
        <f t="shared" si="2"/>
        <v/>
      </c>
      <c r="I53" s="292"/>
    </row>
    <row r="54" spans="1:9" x14ac:dyDescent="0.25">
      <c r="A54" s="295"/>
      <c r="B54" s="296"/>
      <c r="C54" s="297"/>
      <c r="D54" s="176"/>
      <c r="E54" s="144"/>
      <c r="F54" s="291"/>
      <c r="G54" s="290" t="str">
        <f t="shared" si="2"/>
        <v/>
      </c>
    </row>
    <row r="55" spans="1:9" x14ac:dyDescent="0.25">
      <c r="A55" s="295"/>
      <c r="B55" s="296"/>
      <c r="C55" s="297"/>
      <c r="D55" s="176"/>
      <c r="E55" s="144"/>
      <c r="F55" s="291"/>
      <c r="G55" s="299"/>
      <c r="I55" s="292"/>
    </row>
    <row r="56" spans="1:9" x14ac:dyDescent="0.25">
      <c r="A56" s="288"/>
      <c r="B56" s="285"/>
      <c r="C56" s="181"/>
      <c r="D56" s="176"/>
      <c r="E56" s="227"/>
      <c r="F56" s="291"/>
      <c r="G56" s="299"/>
    </row>
    <row r="57" spans="1:9" x14ac:dyDescent="0.25">
      <c r="A57" s="288"/>
      <c r="B57" s="293"/>
      <c r="C57" s="181"/>
      <c r="D57" s="176"/>
      <c r="E57" s="227"/>
      <c r="F57" s="291"/>
      <c r="G57" s="299"/>
    </row>
    <row r="58" spans="1:9" x14ac:dyDescent="0.25">
      <c r="A58" s="288"/>
      <c r="B58" s="285"/>
      <c r="C58" s="300"/>
      <c r="D58" s="176"/>
      <c r="E58" s="301"/>
      <c r="F58" s="291"/>
      <c r="G58" s="299"/>
    </row>
    <row r="59" spans="1:9" x14ac:dyDescent="0.25">
      <c r="A59" s="288"/>
      <c r="B59" s="285"/>
      <c r="C59" s="300"/>
      <c r="D59" s="176"/>
      <c r="E59" s="301"/>
      <c r="F59" s="291"/>
      <c r="G59" s="299"/>
    </row>
    <row r="60" spans="1:9" x14ac:dyDescent="0.25">
      <c r="A60" s="288"/>
      <c r="B60" s="293"/>
      <c r="C60" s="181"/>
      <c r="D60" s="176"/>
      <c r="E60" s="144"/>
      <c r="F60" s="294"/>
      <c r="G60" s="299"/>
    </row>
    <row r="61" spans="1:9" x14ac:dyDescent="0.25">
      <c r="A61" s="288"/>
      <c r="B61" s="285"/>
      <c r="C61" s="181"/>
      <c r="D61" s="176"/>
      <c r="E61" s="301"/>
      <c r="F61" s="294"/>
      <c r="G61" s="299"/>
    </row>
    <row r="62" spans="1:9" x14ac:dyDescent="0.25">
      <c r="A62" s="295"/>
      <c r="B62" s="296"/>
      <c r="C62" s="297"/>
      <c r="D62" s="176"/>
      <c r="E62" s="144"/>
      <c r="F62" s="294"/>
      <c r="G62" s="299"/>
      <c r="I62" s="292"/>
    </row>
    <row r="63" spans="1:9" x14ac:dyDescent="0.25">
      <c r="A63" s="295"/>
      <c r="B63" s="296"/>
      <c r="C63" s="297"/>
      <c r="D63" s="176"/>
      <c r="E63" s="144"/>
      <c r="F63" s="294"/>
      <c r="G63" s="299"/>
      <c r="I63" s="292"/>
    </row>
    <row r="64" spans="1:9" x14ac:dyDescent="0.25">
      <c r="A64" s="288"/>
      <c r="B64" s="285"/>
      <c r="C64" s="181"/>
      <c r="D64" s="176"/>
      <c r="E64" s="144"/>
      <c r="F64" s="294"/>
      <c r="G64" s="299"/>
    </row>
    <row r="65" spans="1:10" x14ac:dyDescent="0.25">
      <c r="A65" s="288"/>
      <c r="B65" s="285"/>
      <c r="C65" s="302"/>
      <c r="D65" s="176"/>
      <c r="E65" s="144"/>
      <c r="F65" s="294"/>
      <c r="G65" s="299"/>
      <c r="I65" s="292"/>
    </row>
    <row r="66" spans="1:10" x14ac:dyDescent="0.25">
      <c r="A66" s="288"/>
      <c r="B66" s="285"/>
      <c r="C66" s="181"/>
      <c r="D66" s="176"/>
      <c r="E66" s="144"/>
      <c r="F66" s="294"/>
      <c r="G66" s="299"/>
    </row>
    <row r="67" spans="1:10" ht="13.5" thickBot="1" x14ac:dyDescent="0.3">
      <c r="A67" s="288"/>
      <c r="B67" s="285"/>
      <c r="C67" s="302"/>
      <c r="D67" s="176"/>
      <c r="E67" s="144"/>
      <c r="F67" s="294"/>
      <c r="G67" s="299"/>
      <c r="I67" s="292"/>
    </row>
    <row r="68" spans="1:10" s="158" customFormat="1" ht="35.450000000000003" customHeight="1" thickBot="1" x14ac:dyDescent="0.3">
      <c r="A68" s="385" t="s">
        <v>385</v>
      </c>
      <c r="B68" s="386"/>
      <c r="C68" s="386"/>
      <c r="D68" s="386"/>
      <c r="E68" s="386"/>
      <c r="F68" s="386"/>
      <c r="G68" s="303"/>
      <c r="I68" s="304"/>
      <c r="J68" s="305"/>
    </row>
  </sheetData>
  <mergeCells count="7">
    <mergeCell ref="A68:F68"/>
    <mergeCell ref="A5:G5"/>
    <mergeCell ref="C6:C7"/>
    <mergeCell ref="D6:D7"/>
    <mergeCell ref="E6:E7"/>
    <mergeCell ref="F6:F7"/>
    <mergeCell ref="G6:G7"/>
  </mergeCells>
  <pageMargins left="0.6692913385826772" right="0.11811023622047245" top="0.55118110236220474" bottom="0.55118110236220474" header="0.31496062992125984" footer="0.19685039370078741"/>
  <pageSetup paperSize="9" scale="75" firstPageNumber="128" fitToHeight="2" orientation="portrait" useFirstPageNumber="1" r:id="rId1"/>
  <headerFooter alignWithMargins="0">
    <oddFooter xml:space="preserve">&amp;C&amp;P&amp;R
</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7</vt:i4>
      </vt:variant>
    </vt:vector>
  </HeadingPairs>
  <TitlesOfParts>
    <vt:vector size="12" baseType="lpstr">
      <vt:lpstr>Summary</vt:lpstr>
      <vt:lpstr>P and Gs</vt:lpstr>
      <vt:lpstr>Building Works Summary</vt:lpstr>
      <vt:lpstr>Building Works</vt:lpstr>
      <vt:lpstr>PS</vt:lpstr>
      <vt:lpstr>'Building Works'!Print_Area</vt:lpstr>
      <vt:lpstr>'Building Works Summary'!Print_Area</vt:lpstr>
      <vt:lpstr>'P and Gs'!Print_Area</vt:lpstr>
      <vt:lpstr>PS!Print_Area</vt:lpstr>
      <vt:lpstr>Summary!Print_Area</vt:lpstr>
      <vt:lpstr>'Building Works'!Print_Titles</vt:lpstr>
      <vt:lpstr>'Building Works Summary'!Print_Titles</vt:lpstr>
    </vt:vector>
  </TitlesOfParts>
  <Company>HP</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HP</dc:creator>
  <cp:lastModifiedBy>SLY</cp:lastModifiedBy>
  <cp:lastPrinted>2022-07-11T21:21:20Z</cp:lastPrinted>
  <dcterms:created xsi:type="dcterms:W3CDTF">2022-02-24T19:18:59Z</dcterms:created>
  <dcterms:modified xsi:type="dcterms:W3CDTF">2022-07-27T14:04:04Z</dcterms:modified>
</cp:coreProperties>
</file>