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anbiorgza-my.sharepoint.com/personal/t_mupudzi_sanbi_org_za/Documents/Desktop/BoQ/"/>
    </mc:Choice>
  </mc:AlternateContent>
  <xr:revisionPtr revIDLastSave="2" documentId="13_ncr:1_{10161BC6-73AF-4CBC-9B19-8B6F5C061BCC}" xr6:coauthVersionLast="47" xr6:coauthVersionMax="47" xr10:uidLastSave="{8CE26026-2449-44A8-AA3C-AFB56E8B1637}"/>
  <bookViews>
    <workbookView xWindow="-110" yWindow="-110" windowWidth="19420" windowHeight="10420" activeTab="1" xr2:uid="{00000000-000D-0000-FFFF-FFFF00000000}"/>
  </bookViews>
  <sheets>
    <sheet name="BOQ" sheetId="1" r:id="rId1"/>
    <sheet name="Final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 l="1"/>
  <c r="E11" i="2"/>
  <c r="E9" i="2"/>
  <c r="E7" i="2"/>
  <c r="N1184" i="1"/>
  <c r="N1180" i="1"/>
  <c r="E15" i="2" l="1"/>
  <c r="N1157" i="1"/>
  <c r="N1165" i="1"/>
  <c r="M1169" i="1" s="1"/>
  <c r="N1169" i="1" s="1"/>
  <c r="N1111" i="1"/>
  <c r="N1107" i="1"/>
  <c r="N1105" i="1"/>
  <c r="N1099" i="1"/>
  <c r="N1093" i="1"/>
  <c r="N1089" i="1"/>
  <c r="N1085" i="1"/>
  <c r="N1081" i="1"/>
  <c r="N1077" i="1"/>
  <c r="N1075" i="1"/>
  <c r="N1069" i="1"/>
  <c r="N1063" i="1"/>
  <c r="N1023" i="1"/>
  <c r="N1017" i="1"/>
  <c r="N1135" i="1" s="1"/>
  <c r="N1001" i="1"/>
  <c r="N995" i="1"/>
  <c r="N991" i="1"/>
  <c r="N987" i="1"/>
  <c r="N985" i="1"/>
  <c r="N983" i="1"/>
  <c r="N981" i="1"/>
  <c r="N979" i="1"/>
  <c r="N967" i="1"/>
  <c r="N965" i="1"/>
  <c r="N963" i="1"/>
  <c r="N961" i="1"/>
  <c r="N959" i="1"/>
  <c r="N957" i="1"/>
  <c r="N955" i="1"/>
  <c r="N953" i="1"/>
  <c r="N951" i="1"/>
  <c r="N947" i="1"/>
  <c r="N945" i="1"/>
  <c r="N943" i="1"/>
  <c r="N941" i="1"/>
  <c r="N937" i="1"/>
  <c r="N935" i="1"/>
  <c r="N933" i="1"/>
  <c r="N929" i="1"/>
  <c r="N927" i="1"/>
  <c r="N925" i="1"/>
  <c r="N923" i="1"/>
  <c r="N905" i="1"/>
  <c r="N903" i="1"/>
  <c r="N899" i="1"/>
  <c r="N897" i="1"/>
  <c r="N891" i="1"/>
  <c r="N889" i="1"/>
  <c r="N861" i="1"/>
  <c r="N857" i="1"/>
  <c r="N855" i="1"/>
  <c r="N851" i="1"/>
  <c r="N849" i="1"/>
  <c r="N843" i="1"/>
  <c r="N837" i="1"/>
  <c r="N831" i="1"/>
  <c r="N817" i="1"/>
  <c r="N815" i="1"/>
  <c r="N811" i="1"/>
  <c r="N809" i="1"/>
  <c r="N807" i="1"/>
  <c r="N801" i="1"/>
  <c r="N799" i="1"/>
  <c r="N781" i="1"/>
  <c r="N779" i="1"/>
  <c r="N773" i="1"/>
  <c r="N771" i="1"/>
  <c r="N769" i="1"/>
  <c r="N763" i="1"/>
  <c r="N761" i="1"/>
  <c r="N757" i="1"/>
  <c r="N755" i="1"/>
  <c r="N753" i="1"/>
  <c r="N751" i="1"/>
  <c r="N749" i="1"/>
  <c r="N727" i="1"/>
  <c r="N723" i="1"/>
  <c r="N701" i="1"/>
  <c r="N695" i="1"/>
  <c r="N689" i="1"/>
  <c r="N1121" i="1" s="1"/>
  <c r="N647" i="1"/>
  <c r="N641" i="1"/>
  <c r="N637" i="1"/>
  <c r="N635" i="1"/>
  <c r="N633" i="1"/>
  <c r="N631" i="1"/>
  <c r="N627" i="1"/>
  <c r="N615" i="1"/>
  <c r="N609" i="1"/>
  <c r="N597" i="1"/>
  <c r="N1115" i="1" s="1"/>
  <c r="N545" i="1"/>
  <c r="N543" i="1"/>
  <c r="N537" i="1"/>
  <c r="N531" i="1"/>
  <c r="N525" i="1"/>
  <c r="N523" i="1"/>
  <c r="N517" i="1"/>
  <c r="N515" i="1"/>
  <c r="N513" i="1"/>
  <c r="N507" i="1"/>
  <c r="N505" i="1"/>
  <c r="N503" i="1"/>
  <c r="N497" i="1"/>
  <c r="N491" i="1"/>
  <c r="N489" i="1"/>
  <c r="N483" i="1"/>
  <c r="N481" i="1"/>
  <c r="N475" i="1"/>
  <c r="N471" i="1"/>
  <c r="N469" i="1"/>
  <c r="N463" i="1"/>
  <c r="N459" i="1"/>
  <c r="N453" i="1"/>
  <c r="N447" i="1"/>
  <c r="N361" i="1"/>
  <c r="N359" i="1"/>
  <c r="N357" i="1"/>
  <c r="N355" i="1"/>
  <c r="N353" i="1"/>
  <c r="N351" i="1"/>
  <c r="N349" i="1"/>
  <c r="N347" i="1"/>
  <c r="N345" i="1"/>
  <c r="N343" i="1"/>
  <c r="N341" i="1"/>
  <c r="N339" i="1"/>
  <c r="N337" i="1"/>
  <c r="N335" i="1"/>
  <c r="N333" i="1"/>
  <c r="N331" i="1"/>
  <c r="N329" i="1"/>
  <c r="N327" i="1"/>
  <c r="N325" i="1"/>
  <c r="N323" i="1"/>
  <c r="N321" i="1"/>
  <c r="N319" i="1"/>
  <c r="N317" i="1"/>
  <c r="N315" i="1"/>
  <c r="N313" i="1"/>
  <c r="N311" i="1"/>
  <c r="N309" i="1"/>
  <c r="N307" i="1"/>
  <c r="N305" i="1"/>
  <c r="N293" i="1"/>
  <c r="N291" i="1"/>
  <c r="N289" i="1"/>
  <c r="N287" i="1"/>
  <c r="N285" i="1"/>
  <c r="N283" i="1"/>
  <c r="N281" i="1"/>
  <c r="N279" i="1"/>
  <c r="N277" i="1"/>
  <c r="N273" i="1"/>
  <c r="N269" i="1"/>
  <c r="N265" i="1"/>
  <c r="N263" i="1"/>
  <c r="N261" i="1"/>
  <c r="N259" i="1"/>
  <c r="N255" i="1"/>
  <c r="N251" i="1"/>
  <c r="N249" i="1"/>
  <c r="N247" i="1"/>
  <c r="N245" i="1"/>
  <c r="N241" i="1"/>
  <c r="N239" i="1"/>
  <c r="N237" i="1"/>
  <c r="N233" i="1"/>
  <c r="N231" i="1"/>
  <c r="N229" i="1"/>
  <c r="N225" i="1"/>
  <c r="N211" i="1"/>
  <c r="N207" i="1"/>
  <c r="N205" i="1"/>
  <c r="N203" i="1"/>
  <c r="N201" i="1"/>
  <c r="N197" i="1"/>
  <c r="N195" i="1"/>
  <c r="N193" i="1"/>
  <c r="N191" i="1"/>
  <c r="N189" i="1"/>
  <c r="N185" i="1"/>
  <c r="N183" i="1"/>
  <c r="N181" i="1"/>
  <c r="N179" i="1"/>
  <c r="N177" i="1"/>
  <c r="N175" i="1"/>
  <c r="N173" i="1"/>
  <c r="N169" i="1"/>
  <c r="N167" i="1"/>
  <c r="N165" i="1"/>
  <c r="N163" i="1"/>
  <c r="N161" i="1"/>
  <c r="N159" i="1"/>
  <c r="N157" i="1"/>
  <c r="N155" i="1"/>
  <c r="N153" i="1"/>
  <c r="N149" i="1"/>
  <c r="N147" i="1"/>
  <c r="N145" i="1"/>
  <c r="N143" i="1"/>
  <c r="N141" i="1"/>
  <c r="N139" i="1"/>
  <c r="N137" i="1"/>
  <c r="N135" i="1"/>
  <c r="N133" i="1"/>
  <c r="N131" i="1"/>
  <c r="N129" i="1"/>
  <c r="N127" i="1"/>
  <c r="N125" i="1"/>
  <c r="N121" i="1"/>
  <c r="M1161" i="1" l="1"/>
  <c r="N1125" i="1"/>
  <c r="N1123" i="1"/>
  <c r="N1133" i="1"/>
  <c r="N1119" i="1"/>
  <c r="N1131" i="1"/>
  <c r="M1159" i="1"/>
  <c r="N1137" i="1"/>
  <c r="N1161" i="1"/>
  <c r="N1159" i="1"/>
  <c r="N1117" i="1"/>
  <c r="N1113" i="1"/>
  <c r="N367" i="1"/>
  <c r="N1172" i="1" s="1"/>
  <c r="N371" i="1"/>
  <c r="N1127" i="1"/>
  <c r="N1129" i="1"/>
  <c r="N369" i="1"/>
  <c r="M1167" i="1"/>
  <c r="N1167" i="1" s="1"/>
  <c r="N1178" i="1" l="1"/>
  <c r="N1186" i="1" s="1"/>
  <c r="E13" i="2"/>
  <c r="E20" i="2" s="1"/>
  <c r="E22" i="2" l="1"/>
  <c r="E42" i="2"/>
  <c r="M1188" i="1"/>
  <c r="N1188" i="1" s="1"/>
  <c r="N1190" i="1" s="1"/>
</calcChain>
</file>

<file path=xl/sharedStrings.xml><?xml version="1.0" encoding="utf-8"?>
<sst xmlns="http://schemas.openxmlformats.org/spreadsheetml/2006/main" count="1453" uniqueCount="859">
  <si>
    <t>*</t>
  </si>
  <si>
    <t>COUNTER</t>
  </si>
  <si>
    <t>ISC</t>
  </si>
  <si>
    <t>SECTION</t>
  </si>
  <si>
    <t>BILL</t>
  </si>
  <si>
    <t>PAGE NO</t>
  </si>
  <si>
    <t>ITEM NO</t>
  </si>
  <si>
    <t>DOC REF</t>
  </si>
  <si>
    <t>PAY REF</t>
  </si>
  <si>
    <t>QUANTITY</t>
  </si>
  <si>
    <t>RATE</t>
  </si>
  <si>
    <t>AMOUNT</t>
  </si>
  <si>
    <t>1</t>
  </si>
  <si>
    <t>THE REHABILITATION OF THE CURATORS HOUSE AT THE THOHOYANDOU NATIONAL BOTANICAL GARDEN IN THOHOYANDOU</t>
  </si>
  <si>
    <t>2</t>
  </si>
  <si>
    <t>BILL OF QUANTITIES</t>
  </si>
  <si>
    <t>PRICING INSTRUCTIONS</t>
  </si>
  <si>
    <t>1.  Measuring System</t>
  </si>
  <si>
    <t>1.1) The Bills of Quantities have been drawn up in accordance with the Standard System of Measuring Building Work (as amended) published and issued by the Association of South African Quantity Surveyors (Seventh Edition), 2015.</t>
  </si>
  <si>
    <t>1.2) The quantities are provisional and will be re-measured upon completion of the works. The Contractor shall not use these quantities for ordering of materials. The Contractor must immediately notify the Quantity Surveyor if discrepancies are found between the quantities and/or descriptions in these Bills of Quantities and the Contractor's quantities measured from construction drawings and specifications.</t>
  </si>
  <si>
    <t>2.  General Pricing Notes</t>
  </si>
  <si>
    <t>2.1) For the purposes of this Bill of Quantities, the following words shall have the meanings hereby assigned to them:  Unit : The unit of measurement for each item of work as defined in the Standardized, Project or Particular Specifications  Quantity : The number of units of work for each item  Rate : The payment per unit of work at each which the Tenderer quotes to do the work  Amount : The quantity of an item multiplied by the quoted rate of the (same) item  Sum : An amount quoted for an item, the extent of which is described in the Bill of Quantities, the Specifications or elsewhere, but of which the quantity of work is not measured in units</t>
  </si>
  <si>
    <t>3</t>
  </si>
  <si>
    <t>2.4) Unless otherwise stated, items are measured net in accordance with the drawings and no allowance is made for waste.</t>
  </si>
  <si>
    <t>2.5) The prices and rates to be inserted in the Bills of Quantities are to be the full inclusive for the work described under the several items. Such prices and rates shall cover all costs and expenses that may be required in and for the execution of the work described, and shall cover the cost of all general risks, liabilities and obligations set forth or implied in the documents on which the quotation is based, as well as overhead charges and profit. Reasonable prices shall be inserted as these will be used as a basis for assessment of payment for additional work that may have to be carried out.</t>
  </si>
  <si>
    <t>2.6) A price or rate is to be entered against each item in the Bills of Quantities, whether the quantities are stated or not. An item against which no price is entered will be considered to be covered by the other prices or rates in the Bills of Quantities.</t>
  </si>
  <si>
    <t>4</t>
  </si>
  <si>
    <t>2.8) It will be assumed that prices included in the Bills of Quantities are based on Acts, Ordinances, Regulations, By laws, International Standards and National Standards that were published 28 days before the closing date for quotations. (Refer to www.stanza.org.za or www.iso.org for information on standards).</t>
  </si>
  <si>
    <t>2.10) The quantities of work as measured and accepted and certified for payment in accordance with the conditions of contract, and not the quantities stated in the Bill of Quantities, will be used to determine payments to the Contractor. The validity of the Contract shall in no way be affected by difference between the quantities in the Bill of Quantities and the quantities certified for payment. The Ordering of materials is not to be based on the Bill of Quantities, but only on information issued for construction purposes.</t>
  </si>
  <si>
    <t>2.11) The contract sum must include for Value Added Tax (VAT). All rates, provisional sums, etc. in the Bills of Quantities are net (exclusive of VAT) with VAT calculated and added to the total value thereof in the Final Summary.</t>
  </si>
  <si>
    <t>2.12) This is a Fixed Rate Contract with re-measurable quantities and no escalation will be considered</t>
  </si>
  <si>
    <t>2.14) The contractor is to identify items within the Bills of Quantities that are to be assigned as labour intensive and price these items accordingly</t>
  </si>
  <si>
    <t>3.  Structure and locations of Bills of Quantities</t>
  </si>
  <si>
    <t>SECTION NO. 1: PRELIMINARIES SECTION NO. 2: BUILDING WORKS SECTION NO. 3: PROVISIONAL SUMS SECTION NO. 4: ELECTRICAL WORK BOQ SECTION NO. 5: CONTINGENCY FINAL SUMMARY - TO BE CARRIED TO FORM OF OFFER AND ACCEPTANCE</t>
  </si>
  <si>
    <t>4.  Details of the Agreement</t>
  </si>
  <si>
    <t>4.2) The ASAQS Preliminaries published by the Association of South African Quantity Surveyors , August 2010, are forming part of the overall Preliminaries Bill of Quantities and the preliminaries specific variables are stated within the Preliminaries Bills of Quantities.</t>
  </si>
  <si>
    <t>5</t>
  </si>
  <si>
    <t>5.  General Preambles for Trades (2017)</t>
  </si>
  <si>
    <t>5.1) Tenderers are referred to the General Preambles for Trades (2017 Edition as recommended and published by the Association of South African Quantity Surveyors) and to the Supplementary Preambles to all Trades.  The Tenderer must study the General Preambles and the Supplementary Preambles to all Trades before pricing this document and the quotation sum shall cover all costs and charges that may be considered necessary by the tenderer for the carrying out and observance of the provisions of the General Preambles and the Supplementary Preambles to all Trades.</t>
  </si>
  <si>
    <t>6.  General</t>
  </si>
  <si>
    <t>6.1) The drawings listed in the Scope of Works used for the setting up these Bills of Quantities are kept by the quantity surveyor and can be viewed at any time during office hours up until the completion of the works.</t>
  </si>
  <si>
    <t>7.  Proprietary Names / Trade Names</t>
  </si>
  <si>
    <t>6</t>
  </si>
  <si>
    <t>SECTION 1</t>
  </si>
  <si>
    <t>BILL NO. 1</t>
  </si>
  <si>
    <t>BUILDING AGREEMENT AND PRELIMINARIES</t>
  </si>
  <si>
    <t>The Conditions of Contract are the JBCC Series 2000 Principal Building Agreement (Edition 5.0 (reprint 1) of July 2007), inclusive of the Contract Data Addenda EC and CE, prepared by the Joint Building Contracts Committee Inc. amended as hereinafter described</t>
  </si>
  <si>
    <t>The ASAQS Preliminaries (August 2010 edition) published by the Association of South African Quantity Surveyors for use with the said JBCC Principal Building Agreement inclusive of the Contract Data Addenda EC and CE shall be deemed to be incorporated hereinafter</t>
  </si>
  <si>
    <t>The contractor is deemed to have referred to the abovementioned documents for the full intent and meaning of each clause. In addition the contractor is deemed to have referred to the amendments to the general conditions of contract as well as the specific conditions of contract</t>
  </si>
  <si>
    <t>These clauses are hereinafter referred to by clause number and heading only. Where standard clauses or alternatives are not entirely applicable to this agreement such modifications, corrections or supplements as will apply are given under each relevant clause heading and such modifications, corrections or supplements shall take precedence notwithstanding anything contrary contained in the abovementioned documents</t>
  </si>
  <si>
    <t>7</t>
  </si>
  <si>
    <t>Where modifications or amendments as described are made, such modification and/or amendments shall supersede any conflicting provision in the relevant clauses of the Preliminaries or the Principal Building Agreement  and the Tenderer shall make due allowance for whatever costs and charges he may consider necessary for the carrying out and observance of the provisions of the clauses as modified and/or amended.</t>
  </si>
  <si>
    <t>Where any item is not relevant to this specific agreement such item is marked not applicable (N/A)</t>
  </si>
  <si>
    <t>8</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</si>
  <si>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</si>
  <si>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</si>
  <si>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 (refer to JBCC)</t>
  </si>
  <si>
    <t>Section C : A recital of the headings of the individual special clauses to meet the particular circumstances of the project</t>
  </si>
  <si>
    <t>Option A in the contract data applies for the adjustment of preliminaries, the amounts entered against the relevant items in these preliminaries are to be divided into one or more of the three categories provided namely fixed (F), value related (V) and time related (T)</t>
  </si>
  <si>
    <t>9</t>
  </si>
  <si>
    <t>SECTION A - PRINCIPAL BUILDING AGREEMENT</t>
  </si>
  <si>
    <t>Definitions</t>
  </si>
  <si>
    <t>Definitions (A1)</t>
  </si>
  <si>
    <t>9.1</t>
  </si>
  <si>
    <t>CONT</t>
  </si>
  <si>
    <t>BILLS OF QUANTITIES: The document drawn up in accordance with the measuring system as stated in the Pricing Data.  The contractor shall have priced the document to reflect the contract sum  CONTRACT DOCUMENTS: The documents listed in the Form of Offer and Acceptance</t>
  </si>
  <si>
    <t>CONTRACT DRAWINGS: The drawings stated in the RFQ document upon which the accepted quotation or negotiated amount was based  CONTRACT SUM: The total of prices inclusive of VAT as stated in the Form of Offer and Acceptance  Add the following definitions:  SCOPE OF WORK: The listed variables applicable to this agreement  SITE INFORMATION: The listed variables applicable to this agreement  F:............................. V:............................ T:............................</t>
  </si>
  <si>
    <t>Item</t>
  </si>
  <si>
    <t>10</t>
  </si>
  <si>
    <t>Objective and preparation  (A2 - A14)</t>
  </si>
  <si>
    <t>10.2</t>
  </si>
  <si>
    <t>Clause 2.0 - Offer acceptance and performance obligations F:............................. V:............................ T:............................</t>
  </si>
  <si>
    <t>10.3</t>
  </si>
  <si>
    <t>Clause 3.0 - Documents The contract drawings are issued with the RFQF:............................. V:............................ T:............................</t>
  </si>
  <si>
    <t>10.4</t>
  </si>
  <si>
    <t>Clause 4.0 - Design responsibility F:............................. V:............................ T:............................</t>
  </si>
  <si>
    <t>10.5</t>
  </si>
  <si>
    <t>Clause 5.0 - Employer's agents  F:............................. V:............................ T:............................</t>
  </si>
  <si>
    <t>10.6</t>
  </si>
  <si>
    <t>Clause 6.0 - Contractor's site representative F:............................. V:............................ T:............................</t>
  </si>
  <si>
    <t>11.7</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</si>
  <si>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Contractor to provide a detailed breakdown of all costs for health and safety measures, as per the requirements within the Construction RegulationsF:............................. V:............................ T:............................</t>
  </si>
  <si>
    <t>11.8</t>
  </si>
  <si>
    <t>Clause 8.0 - Works risk  F:............................. V:............................ T:............................</t>
  </si>
  <si>
    <t>11.9</t>
  </si>
  <si>
    <t>Clause 9.0 - Indemnities F:............................. V:............................ T:............................</t>
  </si>
  <si>
    <t>11.10</t>
  </si>
  <si>
    <t>Clause 10.0 - General insurances F:........................... V:............................T:...........................</t>
  </si>
  <si>
    <t>11.11</t>
  </si>
  <si>
    <t>Clause 11.0 - Special insurances F:............................. V:............................ T:...........................</t>
  </si>
  <si>
    <t>12.12</t>
  </si>
  <si>
    <t>Clause 12.0 - Effecting insurances F:............................ V:............................T:..........................</t>
  </si>
  <si>
    <t>12.13</t>
  </si>
  <si>
    <t>Clause 13.0 - Assignment  F:............................. V:............................ T:............................</t>
  </si>
  <si>
    <t>12.14</t>
  </si>
  <si>
    <t>Clause 14.0 - Security F:............................. V:............................ T:............................</t>
  </si>
  <si>
    <t>12</t>
  </si>
  <si>
    <t>Execution (A15 - A23)</t>
  </si>
  <si>
    <t>12.15</t>
  </si>
  <si>
    <t>12.16</t>
  </si>
  <si>
    <t>Clause 16.0 - Site and access  F:............................. V:............................ T:............................</t>
  </si>
  <si>
    <t>12.17</t>
  </si>
  <si>
    <t>Clause 17.0 - Contract instructions  F:............................. V:............................ T:............................</t>
  </si>
  <si>
    <t>12.18</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</si>
  <si>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</si>
  <si>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13.19</t>
  </si>
  <si>
    <t>Clause 19.0 - Temporary works and plant  F:............................. V:............................ T:............................</t>
  </si>
  <si>
    <t>13.20</t>
  </si>
  <si>
    <t>Clause 20.0 - Nominated subcontractors F:............................. V:............................ T:............................</t>
  </si>
  <si>
    <t>13.21</t>
  </si>
  <si>
    <t>Clause 21.0 - Selected subcontractors General attendance of n/s subcontractors for pricing by the contractor shall be in accordance with the n/s agreement.  Notwithstanding this provision, general attendance shall be deemed to include for the contractor to provide free of charge to any n/s subcontractor such scaffolding as may reasonably be required by such n/s subcontractor for the execution of the relevant subcontract workF:............................. V:............................ T:............................</t>
  </si>
  <si>
    <t>13.22</t>
  </si>
  <si>
    <t>Clause 22.0 - Employer's direct contractors  F:............................. V:............................ T:............................</t>
  </si>
  <si>
    <t>13.23</t>
  </si>
  <si>
    <t>Clause 23.0 - Contractor's domestic subcontractors  F:............................. V:............................ T:............................</t>
  </si>
  <si>
    <t>13</t>
  </si>
  <si>
    <t>Completion (A24 - A30)</t>
  </si>
  <si>
    <t>13.24</t>
  </si>
  <si>
    <t>Clause 24.0 - Practical completion  F:............................. V:............................ T:............................</t>
  </si>
  <si>
    <t>13.25</t>
  </si>
  <si>
    <t>Clause 25.0 - Works completion F:............................. V:............................ T:............................</t>
  </si>
  <si>
    <t>14.26</t>
  </si>
  <si>
    <t>Clause 26.0 - Final completion F:............................. V:............................ T:............................</t>
  </si>
  <si>
    <t>14.27</t>
  </si>
  <si>
    <t>Clause 27.0 - Latent defects liability period F:............................. V:............................ T:............................</t>
  </si>
  <si>
    <t>14.28</t>
  </si>
  <si>
    <t>Clause 28.0 - Sectional completion F:............................. V:............................ T:............................</t>
  </si>
  <si>
    <t>14.29</t>
  </si>
  <si>
    <t>Clause 29.0 - Revision of date for practical completion F:............................. V:............................ T:............................</t>
  </si>
  <si>
    <t>14.30</t>
  </si>
  <si>
    <t>Clause 30.0 - Penalty for late or non-completion F:............................. V:............................ T:............................</t>
  </si>
  <si>
    <t>14</t>
  </si>
  <si>
    <t>Payment  (A31 - A35)</t>
  </si>
  <si>
    <t>14.31</t>
  </si>
  <si>
    <t>Clause 31.0 - Interim payment F:............................. V:............................ T:............................</t>
  </si>
  <si>
    <t>15.32</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</si>
  <si>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writing.F:............................. V:............................ T:............................</t>
  </si>
  <si>
    <t>15.33</t>
  </si>
  <si>
    <t>Clause 33.0 - Recovery of expense and loss F:............................. V:............................ T:............................</t>
  </si>
  <si>
    <t>15.34</t>
  </si>
  <si>
    <t>Clause 34.0 - Final account and final payment  F:............................. V:............................ T:............................</t>
  </si>
  <si>
    <t>15.35</t>
  </si>
  <si>
    <t>Clause 35.0 - Payment to other parties  F:............................. V:............................ T:............................</t>
  </si>
  <si>
    <t>15</t>
  </si>
  <si>
    <t>Termination (A36 - A39)</t>
  </si>
  <si>
    <t>15.36</t>
  </si>
  <si>
    <t>Clause 36.0 - Termination by employer - contractor's default F:............................. V:............................ T:............................</t>
  </si>
  <si>
    <t>16.37</t>
  </si>
  <si>
    <t>Clause 37.0 - Termination by employer - loss and damage  F:............................. V:............................ T:............................</t>
  </si>
  <si>
    <t>16.38</t>
  </si>
  <si>
    <t>Clause 38.0 - Termination by contractor - employer's default F:............................. V:............................ T:............................</t>
  </si>
  <si>
    <t>16.39</t>
  </si>
  <si>
    <t>Clause 39.0 - Termination - cessation of the works F:............................. V:............................ T:............................</t>
  </si>
  <si>
    <t>16</t>
  </si>
  <si>
    <t>Dispute  (A40)</t>
  </si>
  <si>
    <t>16.40</t>
  </si>
  <si>
    <t>Clause 40.0 - Settlement of disputes F:............................. V:............................ T:............................</t>
  </si>
  <si>
    <t>SUMMARY OF CATEGORIES</t>
  </si>
  <si>
    <t>Category : Fixed   R.........................................................  Category : Value   R.........................................................  Category : Time    R.........................................................</t>
  </si>
  <si>
    <t>18</t>
  </si>
  <si>
    <t>BILL NO. 2</t>
  </si>
  <si>
    <t>Definitions and interpretation (B1)</t>
  </si>
  <si>
    <t>18.1</t>
  </si>
  <si>
    <t>Clause 1.0 - Definitions and interpretation F:............................. V:............................ T:............................</t>
  </si>
  <si>
    <t>Documents  (B2)</t>
  </si>
  <si>
    <t>18.2</t>
  </si>
  <si>
    <t>Clause 2.1 - Checking of documents F:............................. V:............................ T:............................</t>
  </si>
  <si>
    <t>Clause 2.2 - Provisional bills of quantities These bills of quantities are provisionally measured.F:............................. V:............................ T:............................</t>
  </si>
  <si>
    <t>Clause 2.3 - Availability of construction documentation The budgetary allowances and selected/nominated subcontract amounts allocated for subsequent trades included in this document will be separately procured, based on multiple procurement of selected/nominated subcontractors during the construction period, or to be executed by the Main Contractor and priced at Bill rates or rates to be agreed. To be used in part or in full at the discretion of the Principal Agent.F:............................. V:............................ T:............................</t>
  </si>
  <si>
    <t>19</t>
  </si>
  <si>
    <t>Previous work and adjoining properties (B3)</t>
  </si>
  <si>
    <t>19.3</t>
  </si>
  <si>
    <t>Clause 3.1 - Previous work - dimensional accuracy F:............................. V:............................ T:............................</t>
  </si>
  <si>
    <t>Clause 3.2 - Previous work - defects F:............................. V:............................ T:............................</t>
  </si>
  <si>
    <t>Clause 3.3 - Inspection of adjoining properties F:............................. V:............................ T:............................</t>
  </si>
  <si>
    <t>Samples, shop drawings and manufacturer's instructions (B4)</t>
  </si>
  <si>
    <t>19.4</t>
  </si>
  <si>
    <t>Clause 4.1 - Samples of materials F:............................. V:............................ T:............................</t>
  </si>
  <si>
    <t>Clause 4.2 - Workmanship samples F:............................. V:............................ T:............................</t>
  </si>
  <si>
    <t>Clause 4.3 - Shop drawings F:............................. V:............................ T:............................</t>
  </si>
  <si>
    <t>Clause 4.4 - Compliance with manufacturer's instructions F:............................. V:............................ T:............................</t>
  </si>
  <si>
    <t>20</t>
  </si>
  <si>
    <t>Deposits and fees (B5)</t>
  </si>
  <si>
    <t>20.5</t>
  </si>
  <si>
    <t>Clause 5.1 - Deposits and fees F:............................. V:............................ T:............................</t>
  </si>
  <si>
    <t>Temporary services (B6)</t>
  </si>
  <si>
    <t>20.6</t>
  </si>
  <si>
    <t>Clause 6.1 - Water  Water for the works is described in : Contract Data EC  F:............................. V:............................ T:............................</t>
  </si>
  <si>
    <t>Clause 6.2 - Electricity  Electricity for the works is described in : Contract Data EC  F:............................. V:............................ T:............................</t>
  </si>
  <si>
    <t>Clause 6.3 - Telecommunication facilities  Telecommunication facilities are described in : Contract Data EC  F:............................. V:............................ T:............................</t>
  </si>
  <si>
    <t>Clause 6.4 - Ablution facilities  Ablution facilities are described in : Contract Data EC  F:............................. V:............................ T:............................</t>
  </si>
  <si>
    <t>Prime cost amounts (B7)</t>
  </si>
  <si>
    <t>20.7</t>
  </si>
  <si>
    <t>Clause 7.1 - Responsibility for prime cost amounts F:............................. V:............................ T:............................</t>
  </si>
  <si>
    <t>21</t>
  </si>
  <si>
    <t>Special attendance on n/s subcontractors (B8)</t>
  </si>
  <si>
    <t>21.8</t>
  </si>
  <si>
    <t>Clause 8.1 - Special attendance F:............................. V:............................ T:............................</t>
  </si>
  <si>
    <t>General  (B9)</t>
  </si>
  <si>
    <t>21.9</t>
  </si>
  <si>
    <t>Clause 9.1 - Protection of the works  F:............................. V:............................ T:............................</t>
  </si>
  <si>
    <t>Clause 9.2 - Protection/isolation of existing/sectionally occupied works Specific requirements for protection/isolation of existing/sectionally occupied works are described in : Contract Data ECF:............................. V:............................ T:............................</t>
  </si>
  <si>
    <t>Clause 9.3 - Security of the works  F:............................. V:............................ T:............................</t>
  </si>
  <si>
    <t>Clause 9.4 - Notice before covering work F:............................. V:............................ T:............................</t>
  </si>
  <si>
    <t>Clause 9.5 - Disturbance F:............................. V:............................ T:............................</t>
  </si>
  <si>
    <t>Clause 9.6 - Environmental disturbance F:............................. V:............................ T: .........................</t>
  </si>
  <si>
    <t>22</t>
  </si>
  <si>
    <t>Clause 9.7 - Works cleaning and clearing F:............................. V:............................ T:............................</t>
  </si>
  <si>
    <t>Clause 9.8 - Vermin F:............................. V:............................ T:............................</t>
  </si>
  <si>
    <t>Clause 9.9 - Overhand work F:............................. V:............................ T:............................</t>
  </si>
  <si>
    <t>24</t>
  </si>
  <si>
    <t>BILL NO. 3</t>
  </si>
  <si>
    <t>SECTION  C - SPECIFIC PRELIMINARIES</t>
  </si>
  <si>
    <t>24.1</t>
  </si>
  <si>
    <t>25.2</t>
  </si>
  <si>
    <t>Clause C2 - Warranties  Warranties shall be sought by the Principal Agent from all nominated or selected firms carrying out work or supplying goods. All warranties and guarantees issued by Subcontractors shall be underwritten by the Contractor. The Contractor shall obtain and hand over to the Principal Agent at practical completion, all relevant guarantees and maintenance instructions provided by manufacturers, suppliers or subcontractors, suitably filed together.  F:............................. V:............................ T:............................</t>
  </si>
  <si>
    <t>25.3</t>
  </si>
  <si>
    <t>Clause C3 - Indemnities  Indemnities shall be sought by the Principal Agent from all Contractors undertaking any design responsibility.  F:............................. V:............................ T:............................</t>
  </si>
  <si>
    <t>26.4</t>
  </si>
  <si>
    <t>Clause C4 - Work Or Installations By Direct Contractors  Pursuant to Clause 22 the Employer and his Tenants shall have the right to employ other Contractors (hereinafter referred to as "Direct Contractors") to execute any special or other works or installation whether contained in this Contract or not, concurrently with the work being executed under this Contract. The Contractor shall not be entitled to any percentage, profit or discount on the value of any work executed by "Direct Contractors" other than attendance on specific items as specified elsewhere in these Bills of Quantities but shall nevertheless allow these Direct Contractors and the Employer's Tenants and employees to have access to the Works, allocate reasonable space in the building for the storage of their materials, tools and equipment, and relate the work of such Direct Contractors to the Contract Programme as necessary, all to the satisfaction of the Principal Agent. The Contractor shall also allow the Direct Contractors, etc. to use, free of charge, the latrine accommodation and water and power supply on the Site, and shall not in any way hinder or prevent the execution of their work. F:............................. V:............................ T:............................</t>
  </si>
  <si>
    <t>26.5</t>
  </si>
  <si>
    <t>Clause C5 - As-Built Drawings  The Contractor shall be required to ensure that, at the end of the project, copies of the plumbing, drainage and fire services reticulation layouts showing the position of main pipe runs, the positions of stopcocks and all other salient information are submitted to the Principal Agent. All such as-built drawings are to be lodged prior to the issue of the certificate of works completion.  F:............................. V:............................ T:............................</t>
  </si>
  <si>
    <t>27.6</t>
  </si>
  <si>
    <t>Clause C6 - Use Of Site  The Contractor shall not use the site for any purpose other than carrying out the Works.  F:............................. V:............................ T:............................</t>
  </si>
  <si>
    <t>27.7</t>
  </si>
  <si>
    <t>Clause C7 - Interpretation Of Drawings, Specifications And Bills Of Quantities           Should any part or parts of the Drawings, Specifications or Bills of Quantities not be clearly legible to the Contractor, or the material or articles to be used in the execution of the Works be considered insufficiently described or the manner in which the work is to be carried out not be clear, the Contractor must obtain from the Principal Agent the necessary information to clarify such Drawings, Specification, Bills of Quantities or instructions which request shall be in writing.The Contractor shall be held solely responsible for and shall, at his own expense, rectify any errors arising out of incorrect interpretation of the Drawings, Specifications, Bills of Quantities or instructions.                                                        F:............................. V:............................ T:............................</t>
  </si>
  <si>
    <t>27.8</t>
  </si>
  <si>
    <t>Clause C8 - Ownership and Care of Drawings and Documents                                                                        All drawings and documents are to be considered the sole property of the Employer and are to be returned to them on completion of the Works.  The drawings, etc., are to be used by the Contractor for the purpose of this Contract only.  All drawings must be properly cared for, protected and kept in good condition.F:............................. V:............................ T:............................</t>
  </si>
  <si>
    <t>28.9</t>
  </si>
  <si>
    <t>Clause C9 - Checking of Drawings and Specifications                                                               Upon receipt of detail drawings for any work, the Contractor shall, before putting that work in hand, ascertain that the dimensions given on the detail drawings correspond with the dimensions of any work already built and which governs the sizes of any work for which details are now issued.In the event of the detail drawings not agreeing with the works already built, the discrepancy shall be brought to the Principal Agent's attention timeously and the detail drawings shall be returned at once for alterations.F:............................. V:............................ T:............................</t>
  </si>
  <si>
    <t>28.10</t>
  </si>
  <si>
    <t>Clause C10 - Scale of DimensionsAll dimensions will be figured on the drawings or may be calculated from figured dimensions and are always to be followed.  No dimensions shall be obtained by scaling.          F:............................. V:............................ T:............................</t>
  </si>
  <si>
    <t>28.11</t>
  </si>
  <si>
    <t>Clause C11 - Contract InstructionsInstructions issued on Site shall be recorded in a Contract instruction book supplied by the Contractor.  Only site instructions issued in such book shall be recognised.Site instructions to the Contractor and various Sub-contractors may be issued only by the Principal Agent and shall be issued via the Contractor.                                                 F:............................. V:............................ T:............................</t>
  </si>
  <si>
    <t>29.12</t>
  </si>
  <si>
    <t>Clause C12 - Encroachment by Contractor  During the course of the building operations the Contractor shall be held entirely responsible for any encroachment onto any adjoining properties or servitudes as a result of his default and the cost of any remedial measures arising therefrom as required by the Principal Agent shall be borne by the Contractor.  F:............................. V:............................ T:............................</t>
  </si>
  <si>
    <t>29.13</t>
  </si>
  <si>
    <t>Clause C13 - Security at Completion  The Contractor shall account for and hand over to the Employer all keys, properly labelled with itemised schedule to be signed by the Employer as receipt.  F:............................. V:............................ T:............................</t>
  </si>
  <si>
    <t>29.14</t>
  </si>
  <si>
    <t>Clause C14 - Condemned Work  The Contractor shall remove from the site all materials condemned by the Principal Agent, whether incorporated in the Works or not.  He shall replace and re-execute such work in accordance with the Contract and without expense to the Employer. The Contractor shall also bear the expense (including Professional Fees) of making good all other work destroyed or damaged by such removal or replacement.  F:............................. V:............................ T:............................</t>
  </si>
  <si>
    <t>30.15</t>
  </si>
  <si>
    <t>Clause C15 - Labour Record  The Contractor shall provide to the Principal Agent, at intervals to be agreed to by the Principal Agent, a written daily record, in schedule form, showing the number and descriptions of tradesmen and labourers currently employed on the Works, including those employed on subcontracts.  F:............................. V:............................ T:............................</t>
  </si>
  <si>
    <t>30.16</t>
  </si>
  <si>
    <t>Clause C16 - Plant Record  The Contractor shall provide to the Principal Agent, at intervals to be agreed to by the Principal Agent, a written daily record, in schedule form, showing the number, type and capacity of all plant, excluding hand tools, currently employed on the Works.  F:............................. V:............................ T:............................</t>
  </si>
  <si>
    <t>30.17</t>
  </si>
  <si>
    <t>Clause C17 - Costs of Claims  All costs incurred by the Contractor in the preparation of claims to the satisfaction of the Principal Agent and/or Quantity Surveyor shall be borne by the Contractor.  F:............................. V:............................ T:............................</t>
  </si>
  <si>
    <t>30.18</t>
  </si>
  <si>
    <t>Clause C18 - Declaration of Insurance  A declaration of insurance shall be sought by the Principal Agent from the party responsible for affecting the applicable insurance cover.  F:............................. V:............................ T:............................</t>
  </si>
  <si>
    <t>31.19</t>
  </si>
  <si>
    <t>Clause C19 - Insurances  The Contractor warrants that he shall give all notices and shall observe all the terms and conditions and requirements of all insurances applicable to this Contract. Where the Contractor is responsible for the appointment of subcontractors then the Contractor shall: 1.	Ensure that potential and appointed subcontractors are aware of the whole content of Clauses 10.0, 11.1 and 12.1. 2.	Enforce the compliance of subcontractors with these Clauses where applicable.  F:............................. V:............................ T:............................</t>
  </si>
  <si>
    <t>31.20</t>
  </si>
  <si>
    <t>Clause C20 - Adjustment Of Attendance  The amounts allowed by the Contractor against the respective attendance items will vary only in the following circumstances: 1.	Where the actual subcontract amount, less any adjustments in terms of the Contract Price Adjustment Provisions, varies in excess of 15% of the Provisional Sum allowed, then the attendance amount will be varied pro-rata to the subcontract final amount less any adjustments in terms of Contract Price Adjustment Provisions. 2.	Where the scope of the subcontract works increases or decreases, then the attendance amount allowed will be increased or decreased pro-rata to the cost of the variation in the scope of the subcontract works only. 3.	No adjustment in the attendance amount will be made where the specification increases/decreases the subcontract amount.  F:............................. V:............................ T:............................</t>
  </si>
  <si>
    <t>32.21</t>
  </si>
  <si>
    <t>Clause C21 - Overloading By The Contractor Or Subcontractor  The Contractor shall take all necessary steps to ensure that no damage occurs due to overloading of any portion of the Works.  The Contractor shall submit details of his proposed loading, storage, plant erection, etc., to the Principal Agents for their approval prior to proceeding with such loading, storing or erecting and shall comply with and pay for the Engineer's requirements in connection with the provision of temporary support work, etc.  F:............................. V:............................ T:............................</t>
  </si>
  <si>
    <t>32.22</t>
  </si>
  <si>
    <t>Clause C22 - Quality  Quality inspections will be carried out timeously prior to handover to ensure quality at an earliest stage.  The Contractor is to provide a designated snagging team to do remedial work.  F:............................. V:............................ T:............................</t>
  </si>
  <si>
    <t>33.23</t>
  </si>
  <si>
    <t>Clause C23 - Cleaning  No claims for clearing or carting away any earth, rubbish or superfluous materials, including that of any Subcontractor, shall be accepted. All such materials must be cleared regularly at the end of each shift and in addition as and when directed by the Principal Agent.  All electrical wiring must be protected from dust and water. Should the Contractor fail to carry out any or all of the above the Principal Agent will arrange for such clearing and cleaning as is necessary to be carried out by others and recover the cost as debits against Certificate Payments.  F:............................. V:............................ T:............................</t>
  </si>
  <si>
    <t>33.24</t>
  </si>
  <si>
    <t>Clause C24 - Accommodation of traffic for construction works as designated by the principal agent.  Including barriers, temporary signage, flagman, traffic management plan, temporary road markings, etc.  F:............................. V:............................ T:............................</t>
  </si>
  <si>
    <t>33.25</t>
  </si>
  <si>
    <t>Clause C25 - Trade Names  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quotations.  If prior written approval for an alternative product is not obtained, the product described shall be deemed to have been quoted for  F:............................. V:............................ T:............................</t>
  </si>
  <si>
    <t>34.26</t>
  </si>
  <si>
    <t xml:space="preserve">SANS 1200A 8.8.4d </t>
  </si>
  <si>
    <t>Clause C26 - Temporary Protection  Temporary protection, as per Engineers requirements of existing, roads, fencing, entrances, water, sewer, stormwater, telephone, electrical, etc. services to be affected by the works Protection of municipal roads until construction in vicinity is complete. F:............................. V:............................ T:............................</t>
  </si>
  <si>
    <t>34.27</t>
  </si>
  <si>
    <t xml:space="preserve">8.8.4e </t>
  </si>
  <si>
    <t>Clause C27 - Planning of Municipal Connections  Planning and managing connections into existing sewer pipelines, aerator basin, clarifiers, manholes, etc. including liaison with relevant authorities F:............................. V:............................ T:............................</t>
  </si>
  <si>
    <t>35.28</t>
  </si>
  <si>
    <t>36.29</t>
  </si>
  <si>
    <t>Clause C29 - Hours of Work  The contractor is to note that all hours of work should fall within the normal working hours and no work is to take place outside of the normal working hours unless otherwise approved/communicated by the principal agent/client   F:............................. V:............................ T:............................</t>
  </si>
  <si>
    <t>36</t>
  </si>
  <si>
    <t>38.1</t>
  </si>
  <si>
    <t>Preliminaries (Section A)</t>
  </si>
  <si>
    <t>Page</t>
  </si>
  <si>
    <t>38.2</t>
  </si>
  <si>
    <t>JBCC Preliminaries (Section B)</t>
  </si>
  <si>
    <t>38.3</t>
  </si>
  <si>
    <t>Special Preliminaries (Section C)</t>
  </si>
  <si>
    <t>39</t>
  </si>
  <si>
    <t>SECTION 2</t>
  </si>
  <si>
    <t>ALTERATION &amp; REMOVAL WORKS</t>
  </si>
  <si>
    <t>SUPPLEMENTARY PREAMBLES</t>
  </si>
  <si>
    <t>REMOVAL OF EXISTING WORK</t>
  </si>
  <si>
    <t>SPECIAL PREAMBLES</t>
  </si>
  <si>
    <t>REMOVE</t>
  </si>
  <si>
    <t>The term "remove" shall mean breaking out as required to remove the item described, disposal of all rubble and old materials, and making good all work disturbed to match existing.  Remove walls or partitions shall mean breaking down complete to structure of walls, etc. and trimming up edges and disposal of rubble and all old materials from site (old materials as elsewhere described).  Prices shall include for protecting adjacent surfaces against damage and repairing such damage should it occur.</t>
  </si>
  <si>
    <t>OLD MATERIAL BECOMES THE PROPERTY OF THE CONTRACTOR</t>
  </si>
  <si>
    <t>Old material from the alterations except where described for re-use or handing over, will become the property of the Contractor for which Credit must be allowed.</t>
  </si>
  <si>
    <t>OLD MATERIAL MUST BE CARTED AWAY</t>
  </si>
  <si>
    <t>Old material from the alterations except where described for re-use or handing over, as well as all debris must regularly be carted away from site and not be accumulated on site.</t>
  </si>
  <si>
    <t>40</t>
  </si>
  <si>
    <t>OLD MATERIAL MAY NOT BE RE-USED</t>
  </si>
  <si>
    <t>No old material may be re-used for new work except where it is specifically described as set aside for re-use.</t>
  </si>
  <si>
    <t>DISPOSAL OF DEBRIS, ETC</t>
  </si>
  <si>
    <t>The Contractor shall be responsible for the removal from the site of all materials, debris and rubbish resulting from the alterations/demolitions.</t>
  </si>
  <si>
    <t>GENERAL</t>
  </si>
  <si>
    <t>Damage To Persons And Property</t>
  </si>
  <si>
    <t>All demolitions, pulling down, alterations etc., are to be carried out carefully and in the safest possible manner.  The Contractor is to ascertain that all alterations are structurally practicable and safe and he will be held solely responsible for any damage to property or work adjoining the pulling down and must make good at his own expense.</t>
  </si>
  <si>
    <t>Programming Of The Works</t>
  </si>
  <si>
    <t>The programming of demolitions and alterations will have to be co-ordinated with the Principal Agent.</t>
  </si>
  <si>
    <t>Care Of Utility Services</t>
  </si>
  <si>
    <t>Special care is to be exercised not to interfere with any drains, electrical supply, data, or telephone cables and fittings to same.  Notice is to be given to the Principal Agent when any disconnections, removal of wires etc. are necessary and the Contractor is to afford every facility to the workmen carrying out this work.  Permission must be obtained from the Principal Agent before any services are cut off at any time.</t>
  </si>
  <si>
    <t>41</t>
  </si>
  <si>
    <t>Temporary Shoring Etc.</t>
  </si>
  <si>
    <t>Prices are to include for providing, fixing and maintaining in position generally as required all temporary shoring, needling, strutting etc., necessary for the proper execution of the alterations in this Contract and for removing same.</t>
  </si>
  <si>
    <t>Supervision</t>
  </si>
  <si>
    <t>The demolition work is to be executed in a workmanlike, practical and safe manner under the continual supervision of a competent foremen.</t>
  </si>
  <si>
    <t>Protection of existing structures/features etc.</t>
  </si>
  <si>
    <t>The contractor's rates is to allow for provision for protecting all existing structures, walls, trees etc. within the vicinity of works during construction</t>
  </si>
  <si>
    <t>Treatment of cut surfaces</t>
  </si>
  <si>
    <t>The contractor's rates is to allow for treating all cut surfaces of timber/wooden components with approved enseal</t>
  </si>
  <si>
    <t>Prices for removal must include for cutting and breaking down into manageable sizes bearing in mind the restrictions which apply to means of disposal.</t>
  </si>
  <si>
    <t>Contractors, where possible, must provide a credit to the Employer for all items that may have any salvage value</t>
  </si>
  <si>
    <t>Tenderers are advised to study the Model Preambles for Trades before pricing this bill</t>
  </si>
  <si>
    <t>TEMPORARY BARRIERS, SCREENS, ETC</t>
  </si>
  <si>
    <t>Temporary barriers, screens, hoarding, etc. including removal and making good upon completion</t>
  </si>
  <si>
    <t>41.1</t>
  </si>
  <si>
    <t>Hoarding 1.8m high to Principal Agents Approval</t>
  </si>
  <si>
    <t>m</t>
  </si>
  <si>
    <t>42</t>
  </si>
  <si>
    <t>CLEANING EXISTING WALLS</t>
  </si>
  <si>
    <t>Cleaning down existing face brick and stone surfaces. Thoroughly clean down existing surfaces by means of high pressure water jet (minimum 250 bar) and chemicals, remove all flaking substances, fungal marks, grease and all other contaminants, etc, as described in the specification</t>
  </si>
  <si>
    <t>42.2</t>
  </si>
  <si>
    <t>Vertical and horizontal face brickwork</t>
  </si>
  <si>
    <t>ROOF COVERING/STRUCTURE</t>
  </si>
  <si>
    <t>Taking down and removing roofs, ceilings, etc</t>
  </si>
  <si>
    <t>42.3</t>
  </si>
  <si>
    <t>Roof sheeting including trusses and replace with new (New roof sheeting measured elsewhere)</t>
  </si>
  <si>
    <t>42.4</t>
  </si>
  <si>
    <t>Fascias and bargeboards</t>
  </si>
  <si>
    <t>WINDOWS AND DOORS</t>
  </si>
  <si>
    <t>Carefully taking out and removing doors, windows etc., including thresholds, sills</t>
  </si>
  <si>
    <t>42.5</t>
  </si>
  <si>
    <t>No</t>
  </si>
  <si>
    <t>42.6</t>
  </si>
  <si>
    <t>Carefully taking out and removing glazing</t>
  </si>
  <si>
    <t>42.7</t>
  </si>
  <si>
    <t>Glazing including putty from steel windows including cleaning and preparation for new glass. (Existing window beads to be kept aside and reused)</t>
  </si>
  <si>
    <t>43</t>
  </si>
  <si>
    <t>CEILINGS, PARTITIONS &amp; ACCESS FLOORING</t>
  </si>
  <si>
    <t>Carefully take down/out and remove ceilings  including brandering (where necessary), hangers, etc.</t>
  </si>
  <si>
    <t>43.8</t>
  </si>
  <si>
    <t>Ceilings and make good any defects on existing battens/brandering (replace where removed) in preparation for new ceiling (new ceiling measured elsewhere)</t>
  </si>
  <si>
    <t>43.9</t>
  </si>
  <si>
    <t>Cornices</t>
  </si>
  <si>
    <t>CARPENTRY</t>
  </si>
  <si>
    <t>Carefully taking down and removing joinery fittings</t>
  </si>
  <si>
    <t>43.10</t>
  </si>
  <si>
    <t>Counter tops including cupboard below approximately 900mm high</t>
  </si>
  <si>
    <t>43.11</t>
  </si>
  <si>
    <t>Bedroom cupboards approximately 2000mm high</t>
  </si>
  <si>
    <t>IRONMONGERY</t>
  </si>
  <si>
    <t>43.12</t>
  </si>
  <si>
    <t>All sundry bathroom fittings, i.e. soap dispenser, towel rail, toilet roll holder, etc.</t>
  </si>
  <si>
    <t>PLASTERING</t>
  </si>
  <si>
    <t>Hacking up/off and removing granolithic, screeds, plaster, etc from concrete or brickwork and preparing surfaces for new screeds, plaster, etc</t>
  </si>
  <si>
    <t>43.13</t>
  </si>
  <si>
    <t>30mm Screed from floors</t>
  </si>
  <si>
    <t>43.14</t>
  </si>
  <si>
    <t>Internal plaster from walls and columns</t>
  </si>
  <si>
    <t>43.15</t>
  </si>
  <si>
    <t>External plaster from walls and columns</t>
  </si>
  <si>
    <t>44</t>
  </si>
  <si>
    <t>TILING</t>
  </si>
  <si>
    <t>Hacking up/off and removing ceramic tile floor and wall finishes including  removing mortar bed or backing</t>
  </si>
  <si>
    <t>44.16</t>
  </si>
  <si>
    <t>Tiles to floors</t>
  </si>
  <si>
    <t>44.17</t>
  </si>
  <si>
    <t>Tile skirting to brickwork approximately 150mm high</t>
  </si>
  <si>
    <t>44.18</t>
  </si>
  <si>
    <t>Tiles to walls</t>
  </si>
  <si>
    <t>PLUMBING &amp; DRAINAGE</t>
  </si>
  <si>
    <t>Taking out and remove sanitary fittings, taps, waste fittings, etc including making safe, disconnecting piping, cutting back, sealing exposed water supply pipes and waste pipes etc. and removing piping from brickwork back to the duct</t>
  </si>
  <si>
    <t>44.19</t>
  </si>
  <si>
    <t>All existing plumbing required to be removed for new work to take place including cutting back to stack/inlet (measured per fitting)</t>
  </si>
  <si>
    <t>44.20</t>
  </si>
  <si>
    <t>Gutters and down pipes</t>
  </si>
  <si>
    <t>GLAZING</t>
  </si>
  <si>
    <t>Taking out and removing glass and mirrors</t>
  </si>
  <si>
    <t>44.21</t>
  </si>
  <si>
    <t>Mirrors from walls</t>
  </si>
  <si>
    <t>FITTINGS</t>
  </si>
  <si>
    <t>Carefully taking out and removing joinery fittings etc.</t>
  </si>
  <si>
    <t>44.22</t>
  </si>
  <si>
    <t>Curtain rails</t>
  </si>
  <si>
    <t>45</t>
  </si>
  <si>
    <t>BUDGETARY ALLOWANCES</t>
  </si>
  <si>
    <t>The following Budgetary Allowances are for work to be executed by the Sub-Contractor or specialist suppliers and priced at Bill rates or rates to be agreed and to be used as directed by the Principal Agent and to be deducted in whole or in part if not required</t>
  </si>
  <si>
    <t>45.23</t>
  </si>
  <si>
    <t>Provide the sum of R5 000.00 (Five Thousand) for additional general work still to be designed and will/may be carried out by the contractor</t>
  </si>
  <si>
    <t>45.24</t>
  </si>
  <si>
    <t>Provide the sum of R7 500.00 (Seven Thousand Five Hundred) for additional general work still to be designed and will/may be carried out by the contractor related to structural repairs</t>
  </si>
  <si>
    <t>47</t>
  </si>
  <si>
    <t>General</t>
  </si>
  <si>
    <t>Brickwork shall be in accordance with SANS 0164.</t>
  </si>
  <si>
    <t>Minimum crushing strength of all load bearing bricks shall be 14MPa. The nominal compressive strength for face bricks shall be not less than 17MPa</t>
  </si>
  <si>
    <t>Class 1 Mortar mix</t>
  </si>
  <si>
    <t>Sizes in descriptions</t>
  </si>
  <si>
    <t>Where sizes in descriptions are given in brick units, "one brick" shall represent the length and "half brick" the width of a brick.</t>
  </si>
  <si>
    <t>Wall ties</t>
  </si>
  <si>
    <t>Descriptions of solid walls and cavity walls shall be deemed to include metal wall ties complying with SABS 28 and of the butterfly or of the modified PWD type, of the required length with each end built at least 75mm deep into brickwork, spaced at not more than 1m centres alternatively to every third course of brickwork.</t>
  </si>
  <si>
    <t>Descriptions of solid walls (except if built in English bond) and cavity walls shall be deemed to include metal wall ties complying with SABS 28 and of the butterfly or of the modified PWD type, of the required length with each end built at least 75mm deep into brickwork, spaced at not more than 1m centres alternatively to every third course of brickwork.</t>
  </si>
  <si>
    <t>48</t>
  </si>
  <si>
    <t>Face bricks</t>
  </si>
  <si>
    <t>Bricks shall be ordered timeously to obtain uniformity in size and colour.</t>
  </si>
  <si>
    <t>Excessive suction in clay bricks should be controlled by wetting the bricks before laying. Corners and other advanced work shall be raked back and not raised above the general level of the remaining masonry work by more than one metre at any one lift.</t>
  </si>
  <si>
    <t>Face bricks to be kept free from mortar droppings as the work continues.</t>
  </si>
  <si>
    <t>Reinforcing and brickforce to face brick lintels to have steel hangers to be built into brickwork above header course with R8 steel rod reinforcing for three brick courses above the lintel. All joints in the header course shall be solidly filled with mortar.</t>
  </si>
  <si>
    <t>Pointing</t>
  </si>
  <si>
    <t>Descriptions of recessed pointing to fair face brickwork and face brickwork shall be deemed to include square recessed, hollow recessed, weathered pointing, etc.</t>
  </si>
  <si>
    <t>Strutting/shoring of brickwork</t>
  </si>
  <si>
    <t>MASONRY</t>
  </si>
  <si>
    <t>SUPERSTRUCTURE</t>
  </si>
  <si>
    <t>Brickwork of NFP bricks in class II mortar</t>
  </si>
  <si>
    <t>48.1</t>
  </si>
  <si>
    <t>One brick wall in beam filling</t>
  </si>
  <si>
    <t>50</t>
  </si>
  <si>
    <t>WATERPROOFING</t>
  </si>
  <si>
    <t>JOINT SEALANTS ETC</t>
  </si>
  <si>
    <t>Two part polysulphide sealing compound including backing cord, bond breaker, primer, etc.</t>
  </si>
  <si>
    <t>50.1</t>
  </si>
  <si>
    <t>5mm Wide x 5mm Deep in joints between tiles and sanitary fittings</t>
  </si>
  <si>
    <t>50.2</t>
  </si>
  <si>
    <t>Provide the sum of R7 500.00 (Seven Thousand Five Hundred) for waterproofing requirements where leaking and water issues have arised</t>
  </si>
  <si>
    <t>51</t>
  </si>
  <si>
    <t>BILL NO. 4</t>
  </si>
  <si>
    <t>ROOF COVERINGS</t>
  </si>
  <si>
    <t>ROOF SHEETING</t>
  </si>
  <si>
    <t>51.1</t>
  </si>
  <si>
    <t>Roof covering with pitch not exceeding 25 degrees</t>
  </si>
  <si>
    <t>Flashings shall be to the manufacturer's standards or similar approved Galvanized steel Z200 0.58mm with a patent finish to one side with a Pebble Grey backing coat and fixed to the sheeting with S10 brackets or, sliding brackets at apex where roof sheets are 30m or longer, to obviate any direct fixing perforations. Prior to flashings being fixed, all troughs at the apex shall be stop-ended to the full depth of the sheet in order to prevent any penetration of wind driven water. The trough shall be lipped at the eaves end to form a drip. Transverse flashing flanges shall be form a drip. Transverse flashing flanges shall be notched to the sheet profile where necessary</t>
  </si>
  <si>
    <t>51.2</t>
  </si>
  <si>
    <t>Ridge Cap approximately 550mm girth 3 times bent and notched on site to suit roof profile</t>
  </si>
  <si>
    <t>51.3</t>
  </si>
  <si>
    <t>52.4</t>
  </si>
  <si>
    <t>52.5</t>
  </si>
  <si>
    <t>Serrated top end closer 700mm girth</t>
  </si>
  <si>
    <t>52</t>
  </si>
  <si>
    <t>52.6</t>
  </si>
  <si>
    <t>Moulded narrow and broad rib polyethylene filler blocks</t>
  </si>
  <si>
    <t>ROOF AND WALL INSULATION</t>
  </si>
  <si>
    <t>100mm Isover Saint-Gobain or similar and approved factorylite non-combustible flexible glass wool insulation with metalized foil backing on underside</t>
  </si>
  <si>
    <t>52.7</t>
  </si>
  <si>
    <t>Insulation laid taut over rafters (at approximately 500mm centres) and fixed concurrent with covering/tiling battens, purlins, etc, including taped laps</t>
  </si>
  <si>
    <t>54</t>
  </si>
  <si>
    <t>BILL NO. 5</t>
  </si>
  <si>
    <t>CARPENTRY &amp; JOINERY</t>
  </si>
  <si>
    <t>Particle board</t>
  </si>
  <si>
    <t>Particle board shall comply with the following specifications:a) SABS 1300 Particle board: exterior and flooring type b) SABS 1301 Particle board: interior type</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</si>
  <si>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</si>
  <si>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</si>
  <si>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</si>
  <si>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</si>
  <si>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</si>
  <si>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Cappings</t>
  </si>
  <si>
    <t>All timber beams, columns should include for metal capping's to prevent any splitting of timber</t>
  </si>
  <si>
    <t>Timber rafter roof truss construction comprising of Grade 6 prefabricated trusses/rafters built into brickwork at eves</t>
  </si>
  <si>
    <t>The following is applicable in respect of roof trusses:</t>
  </si>
  <si>
    <t>1.  All trusses/rafters/beams to be fabricated in a factory by Specialists approved by the Engineer.</t>
  </si>
  <si>
    <t>55</t>
  </si>
  <si>
    <t>2.  All trusses/rafters/beams shall be designed by a Registered Professional Engineer (in accordance with the draft SABS Code of Practice for the Design of Timber Structures).  3.  The Manufacturer of the trusses/rafters/beams shall supply a written guarantee that the trusses are designed, manufactured and erected to support the roof covering specified.  The guarantee shall be valid for a period of 10 (ten) years.  4.  All ends of trusses to be shaped and sanded to receive creosote.  All exposed trusses to be sawn and sanded.</t>
  </si>
  <si>
    <t>DOORS, ETC</t>
  </si>
  <si>
    <t>Contractor to allow for undercutting of internal doors when pricing</t>
  </si>
  <si>
    <t>TDM or similar and approved Semi solid door with hardwood edges all round and masonite finish to both sides to Architects specification</t>
  </si>
  <si>
    <t>55.1</t>
  </si>
  <si>
    <t>Single door, size approximately 813 x 2032mm</t>
  </si>
  <si>
    <t>EAVES , VERGES , ETC</t>
  </si>
  <si>
    <t>Fascia and barge boards</t>
  </si>
  <si>
    <t>55.2</t>
  </si>
  <si>
    <t>Fibre Cement medium density plain un-grooved  fascia boards, size approximately 225 x 10mm thick, fixed to timber rafters twice screwed with 12 x 40mm countersunk brass screws with Chromaprep fascia jointing plate between boards and at board ends</t>
  </si>
  <si>
    <t>SKIRTINGS</t>
  </si>
  <si>
    <t>Hardwood</t>
  </si>
  <si>
    <t>55.3</t>
  </si>
  <si>
    <t>100 x 16mm Skirting with 5mm rounded top corner screwed and plugged</t>
  </si>
  <si>
    <t>57</t>
  </si>
  <si>
    <t>BILL NO. 6</t>
  </si>
  <si>
    <t>CEILINGS</t>
  </si>
  <si>
    <t>Ceilings and support framework are to comply with Part T of the national building regulations with tiles in compliance with Surface Fire Index Test: SANS 10177 Part 3 Class 1 and SANS 428 overall classification Class B/B1/2.</t>
  </si>
  <si>
    <t>Descriptions: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</si>
  <si>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</si>
  <si>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 elsewhere.</t>
  </si>
  <si>
    <t>NAILED UP CEILINGS</t>
  </si>
  <si>
    <t>6.4mm Gypsum Gyproc Saint Gobin or similar and approved plasterboard flush jointed ceiling system fixed to timber brandering at 500mm centres in both directions. All joints are to be finished with mild steel "H" profile section</t>
  </si>
  <si>
    <t>57.1</t>
  </si>
  <si>
    <t>Ceilings fixed to existing brandering</t>
  </si>
  <si>
    <t>57.2</t>
  </si>
  <si>
    <t>75 x 25mm Cornice fixed to wall</t>
  </si>
  <si>
    <t>58</t>
  </si>
  <si>
    <t>BILL NO. 7</t>
  </si>
  <si>
    <t>Finishes to ironmongery</t>
  </si>
  <si>
    <t>Where applicable finishes to ironmongery are indicated by suffixes in accordance with the following list:SS Stainless SteelBS Satin bronze lacquered CH Chromium plated SC Satin chromium plated SE Silver enamelled GE Grey enamelled AS Anodised silver AB Anodised bronze AG Anodised gold ABL Anodised black PB Polished brass PL Polished and lacquered PT Epoxy coated SD Sanded</t>
  </si>
  <si>
    <t>Unless otherwise stated ironmongery is to be the manufacturer's standard corrosion resistant ironmongery for the particular product ranges.</t>
  </si>
  <si>
    <t>Installed to Architects specification</t>
  </si>
  <si>
    <t>LOCK SETS, HANDLES, CYLINDERS, FLUSH BOLTS ETC.</t>
  </si>
  <si>
    <t>58.1</t>
  </si>
  <si>
    <t>Union/Assa Abloy or similar and approved Sable lever door handles per pair (Code - AL65A63)</t>
  </si>
  <si>
    <t>59.2</t>
  </si>
  <si>
    <t>Union/Assa Abloy morticed lock (Code - 23315) Euro cylinder sash lock</t>
  </si>
  <si>
    <t>59.3</t>
  </si>
  <si>
    <t>Union/Assa Abloy 2 x 18 Euro profile double cylinder complete with three keys</t>
  </si>
  <si>
    <t>59.4</t>
  </si>
  <si>
    <t>Union/Assa Abloy bathroom morticed W/C indicator bolt (Code - AL 8294AS)</t>
  </si>
  <si>
    <t>59.5</t>
  </si>
  <si>
    <t>152 x 76mm modular backplate suitable for Euro profile cylinder Lock</t>
  </si>
  <si>
    <t>59</t>
  </si>
  <si>
    <t>SUNDRIES</t>
  </si>
  <si>
    <t>59.6</t>
  </si>
  <si>
    <t>Standard 100mm Cabin hook on each door leaf and holding eye fixed to wall</t>
  </si>
  <si>
    <t>59.7</t>
  </si>
  <si>
    <t>Union/Assa Abloy (Code - AL8730AS) floor mounted door stop to each door leaf</t>
  </si>
  <si>
    <t>BATHROOM FITTINGS</t>
  </si>
  <si>
    <t>All fittings to manufacturer's and Architects' specifications on the Architects "Specification of works Finishes &amp; Products" schedule</t>
  </si>
  <si>
    <t>59.8</t>
  </si>
  <si>
    <t>Bidvest/Steiner (Code SKU Toilet Paper Holder - 3) or similar and approved stainless steel three roll toilet paper holder with lockable central shaft fixed to wall, installed complete with stainless steel screws</t>
  </si>
  <si>
    <t>59.9</t>
  </si>
  <si>
    <t>Double towel rail stainless steel 600mm wide</t>
  </si>
  <si>
    <t>59.10</t>
  </si>
  <si>
    <t>Chrome or similar approved stainless steel sop basket 600mm wide</t>
  </si>
  <si>
    <t>60</t>
  </si>
  <si>
    <t>The following Budgetary Allowances are for work to be executed by the Main Contractor or specialist suppliers and priced at Bill rates or rates to be agreed.</t>
  </si>
  <si>
    <t>60.11</t>
  </si>
  <si>
    <t>Provide the sum of R2 500.00 (Two Thousand Five Hundred Rand) for the supply, delivery and installation of general and fire signage</t>
  </si>
  <si>
    <t>60.12</t>
  </si>
  <si>
    <t>Provide the sum of R5 000.00 (Five Thousand Rand) for the supply, delivery and installation of additional ironmongery</t>
  </si>
  <si>
    <t>62</t>
  </si>
  <si>
    <t>BILL NO. 8</t>
  </si>
  <si>
    <t>METALWORK</t>
  </si>
  <si>
    <t>Descriptions of bolts, anchors, etc</t>
  </si>
  <si>
    <t>Descriptions of bolts shall be deemed to include nuts and washers</t>
  </si>
  <si>
    <t>Items described as "plugged" shall be deemed to include screwing to fibre, plastic or metal plugs at not exceeding 600mm centres</t>
  </si>
  <si>
    <t>REPAIRS TO EXISTING WINDOWS/DOORS</t>
  </si>
  <si>
    <t>Clean, service and repair all hinges, stays, handles, latch, bars etc.</t>
  </si>
  <si>
    <t>62.1</t>
  </si>
  <si>
    <t>Existing windows</t>
  </si>
  <si>
    <t>62.2</t>
  </si>
  <si>
    <t>Existing steel gates</t>
  </si>
  <si>
    <t>SUNDRY METALWORK</t>
  </si>
  <si>
    <t>62.3</t>
  </si>
  <si>
    <t>62.4</t>
  </si>
  <si>
    <t>63.5</t>
  </si>
  <si>
    <t>63</t>
  </si>
  <si>
    <t>Curtain Rails</t>
  </si>
  <si>
    <t>63.6</t>
  </si>
  <si>
    <t>Natural anodised extruded single curtain rail approximately 1000mm long, suspended 2,3m above finished floor level including all necessary end stops, spacers, runners etc. and ceiling brackets fixed to ceiling</t>
  </si>
  <si>
    <t>63.7</t>
  </si>
  <si>
    <t>Natural anodised extruded single curtain rail approximately 2000mm long, suspended 2,3m above finished floor level including all necessary end stops, spacers, runners etc. and ceiling brackets fixed to ceiling</t>
  </si>
  <si>
    <t>65</t>
  </si>
  <si>
    <t>BILL NO. 9</t>
  </si>
  <si>
    <t>All floors/screeds to be laid according to SABS 0155 - 1980 Accuracy in Buildings and SABS 0155-1980.</t>
  </si>
  <si>
    <t>SCREEDS</t>
  </si>
  <si>
    <t>Cement screed with min 25MPa strength to comply with SANS 10109. Thickness based on desired finish level and on the surface variations of the concrete sub-base ensuring the minimum specified thickness of toppings. To be finished with wood float</t>
  </si>
  <si>
    <t>65.1</t>
  </si>
  <si>
    <t>Approximately 35mm thick on floors and landings</t>
  </si>
  <si>
    <t>TAL or similar and approved self levelling cementitious screed including applying two coats 0.8mm Cretecote or similar and approved to obtain level surface to receive floor finish all in accordance with manufacturers specifications</t>
  </si>
  <si>
    <t>65.2</t>
  </si>
  <si>
    <t>EXTERNAL PLASTER</t>
  </si>
  <si>
    <t>65.3</t>
  </si>
  <si>
    <t>On external walls</t>
  </si>
  <si>
    <t>66</t>
  </si>
  <si>
    <t>INTERNAL PLASTER</t>
  </si>
  <si>
    <t>15mm Thick wood floated sand/cement plaster on Class II mix, surface to be dry, sound and clean and cured for a minimum of 14 days, with a moisture content measured with a Doser hygrometer (or equivalent), of BD 2 scale-8% or less</t>
  </si>
  <si>
    <t>66.4</t>
  </si>
  <si>
    <t>On internal walls</t>
  </si>
  <si>
    <t>66.5</t>
  </si>
  <si>
    <t>On narrow widths</t>
  </si>
  <si>
    <t>66.6</t>
  </si>
  <si>
    <t>On walls to receive tiling</t>
  </si>
  <si>
    <t>66.7</t>
  </si>
  <si>
    <t>On narrow widths to receive tiling</t>
  </si>
  <si>
    <t>Skimmed 2.5mm thick Rhinolite or similar and approved gypsum plaster</t>
  </si>
  <si>
    <t>66.8</t>
  </si>
  <si>
    <t>On ceilings</t>
  </si>
  <si>
    <t>68</t>
  </si>
  <si>
    <t>BILL NO. 10</t>
  </si>
  <si>
    <t>Patterns</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</si>
  <si>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</si>
  <si>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</si>
  <si>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</si>
  <si>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</si>
  <si>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Sealant</t>
  </si>
  <si>
    <t>Rates to include for white silicone sealant to be applied between all sanitary fittings and tile finishes</t>
  </si>
  <si>
    <t>FLOOR TILING</t>
  </si>
  <si>
    <t>600 x 600 x 7mm Thick porcelain tiles (PC amount R225.00 / m2, excluding VAT, but including delivery), fixed to floor screed with Pro Grip tile adhesive mixed with approved bonding liquid in lieu of water, to minimum 1:50 falls with 3mm joints continuous in both directions and grouted with Pro Grip or similar and approved tile grout</t>
  </si>
  <si>
    <t>68.1</t>
  </si>
  <si>
    <t>On floors</t>
  </si>
  <si>
    <t>69.2</t>
  </si>
  <si>
    <t>150mm High cut skirting tile</t>
  </si>
  <si>
    <t>69</t>
  </si>
  <si>
    <t>WALL TILING</t>
  </si>
  <si>
    <t>300 x 300 x 5mm thick Glazed ceramic wall tiles (PC amount R 250.00 / m2, excluding VAT, but including delivery) fixed to wall plaster with Pro Grip adhesive mixed with approved bonding liquid in lieu of water 3mm joints continuous in one direction and half length staggered in the other direction and grouted with approved anti bacterial &amp; chemical resistant epoxy tile grout.</t>
  </si>
  <si>
    <t>69.3</t>
  </si>
  <si>
    <t>On walls</t>
  </si>
  <si>
    <t>69.4</t>
  </si>
  <si>
    <t>Narrow widths on walls</t>
  </si>
  <si>
    <t>Sundries: Genesis or similar and approved</t>
  </si>
  <si>
    <t>69.5</t>
  </si>
  <si>
    <t>Brushed aluminium transition straight edge trim size approximately 5mm wide x thickness of tile to door thresholds as per Architects detail and specification</t>
  </si>
  <si>
    <t>69.6</t>
  </si>
  <si>
    <t>Brushed aluminium straight edge trim size approximately 10/12mm wide x thickness of tile to exposed wall tile edges, corners, etc. as per Architects detail and specification</t>
  </si>
  <si>
    <t>71</t>
  </si>
  <si>
    <t>BILL NO. 11</t>
  </si>
  <si>
    <t>Sealing of edges</t>
  </si>
  <si>
    <t>Outer edges of sinks, basins, baths, urinals, etc are to be sealed against adjacent surfaces with approved silicone</t>
  </si>
  <si>
    <t>Aluminium powder coated seamless gutter, overall size 100 x 100 x 0,6mm thick coated internally and externally including cut and mitred angles covered with a mitre strip externally, stop ends crimped and all sealed on the inside with silicone sealer, secured to fascia with 20 x 2,5mm internal hanger brackets at 600mm centres using pop rivets, etc.</t>
  </si>
  <si>
    <t>71.1</t>
  </si>
  <si>
    <t>100 x 100 x 0,6mm Thick seamless gutter</t>
  </si>
  <si>
    <t>71.2</t>
  </si>
  <si>
    <t>Extra over gutter for corners</t>
  </si>
  <si>
    <t>71.3</t>
  </si>
  <si>
    <t>Extra over gutter for stop ends</t>
  </si>
  <si>
    <t>71.4</t>
  </si>
  <si>
    <t>100mm Diameter thick aluminium powder coated downpipe fixed to wall with straps at 1500mm centres using nail plugs, with downpipes riveted and silicone sealed to gutter outlets, including all necessary bends, elbows, shoes etc.</t>
  </si>
  <si>
    <t>71.5</t>
  </si>
  <si>
    <t>100mm Diameter thick aluminium downpipe</t>
  </si>
  <si>
    <t>71.6</t>
  </si>
  <si>
    <t>Extra over downpipe for shoe</t>
  </si>
  <si>
    <t>71.7</t>
  </si>
  <si>
    <t>Extra over for 300mm offset projection</t>
  </si>
  <si>
    <t>72</t>
  </si>
  <si>
    <t>SANITARY FITTINGS</t>
  </si>
  <si>
    <t>72.8</t>
  </si>
  <si>
    <t>Vaal or similar and approved Daisy close coupled vitreous china suite (Code 772403) supplied complete with 9 Litre cistern (Code 7116SC) with single front flush mechanism and all fittings required to the inlet cistern, including flushing system with lid and wooden double flap toilet seat, white in colour in accordance with manufacturers details.</t>
  </si>
  <si>
    <t>72.9</t>
  </si>
  <si>
    <t>Vaal (Code 702803WH) or similar and approved Daisy wall hung basin supplied complete with three semi punched tapholes in standard white colour. Basin to be bolted to wall with 10mm fixing bolt set (Code 8448Z000)</t>
  </si>
  <si>
    <t>72.10</t>
  </si>
  <si>
    <t>Franke Projectline PLN 621 polished stainless steel double end bowl inset sink, overall size approximately 1160 x 460mm with two 140mm deep bowls, including 38mm waste fittings, with Marley or similar and approved double drain black rubber deap seal P-trap with a T-Junction and elbow, neatly penetrated through any shelving and concealed below counter, to be installed completer onto counter top as specified by Architects detail and specification</t>
  </si>
  <si>
    <t>72.11</t>
  </si>
  <si>
    <t>Bath tub (PC amount R 5500.00 / bath, excluding VAT, but including delivery) fitted complete including all necessary building work</t>
  </si>
  <si>
    <t>TAPS, VALVES, ETC</t>
  </si>
  <si>
    <t>72.12</t>
  </si>
  <si>
    <t>Cobra Watertech (Code 294CA) or similar and approved Carina one tap hole basin mixer with aerated outlet with inlets for flexible tubing in chrome finish</t>
  </si>
  <si>
    <t>72.13</t>
  </si>
  <si>
    <t>110mm Pan connector</t>
  </si>
  <si>
    <t>72.14</t>
  </si>
  <si>
    <t>Cobra Watertech or similar and approved bottle trap in chrome finish</t>
  </si>
  <si>
    <t>72.15</t>
  </si>
  <si>
    <t>Cobra Watertech (FSK2W2SR-0GT01) or similar and approved wall mounted Star sink mixer with aerated swivel outlet and inlets for flexible tubing in chrome finish</t>
  </si>
  <si>
    <t>73.16</t>
  </si>
  <si>
    <t>73.17</t>
  </si>
  <si>
    <t>73.18</t>
  </si>
  <si>
    <t>Cobra Watertech (Code 308) or similar and approved slotted sink waste complete with plug, flange, shank, male outlet, connection and backnut in chrome finish</t>
  </si>
  <si>
    <t>73.19</t>
  </si>
  <si>
    <t>Bath accessories i.e bath mixer, tap etc. (PC amount R 3500.00 excluding VAT, but including delivery)</t>
  </si>
  <si>
    <t>73.20</t>
  </si>
  <si>
    <t>Angle-regulating valve to suit tap</t>
  </si>
  <si>
    <t>74</t>
  </si>
  <si>
    <t>PLUMBING</t>
  </si>
  <si>
    <t>Sanitary plumbing &amp; water supply (measured per point)</t>
  </si>
  <si>
    <t>Provide all necessary in class II copper piping, branches, pipe fittings, valves as required for cold water supply from main water supply point at perimeter of building to the following sanitary fittings, complete</t>
  </si>
  <si>
    <t>Provide all necessary in class II copper piping, brances, pipe fittings, valve all insulated with an R-value of "1" and as required for hot water supply from central geyser/hot water supply to the following sanitary fittings, complete</t>
  </si>
  <si>
    <t>Provide 50/75mm PVC waste piping to the following sanitary fittings to be discharged into 110mm HDPE sub surface soil piping on the same level (elsewhere) or current stack system where shown, including any necessary fittings, trenches complete</t>
  </si>
  <si>
    <t>74.21</t>
  </si>
  <si>
    <t>Water closet (cold water and waste)</t>
  </si>
  <si>
    <t>74.22</t>
  </si>
  <si>
    <t>Wash hand basin (hot &amp; cold water and waste)</t>
  </si>
  <si>
    <t>74.23</t>
  </si>
  <si>
    <t>Sink (hot and cold water and waste)</t>
  </si>
  <si>
    <t>74.24</t>
  </si>
  <si>
    <t>Bathtub (hot and cold water and waste)</t>
  </si>
  <si>
    <t>74.25</t>
  </si>
  <si>
    <t>Geyser/Hot water supply</t>
  </si>
  <si>
    <t>75</t>
  </si>
  <si>
    <t>ELECTRIC WATER HEATERS</t>
  </si>
  <si>
    <t>75.26</t>
  </si>
  <si>
    <t>Kwikot 150 Litre Slimline 600i Dual electric water heater (Code: ESG-150-D2-I) complying with SABS 151-2002, overall size 1360 x 480mm high fitted with isolator switch, operating at 600kPa with temperature and pressure safety relief valve including 20mm female draincock with inlet compression. Geyser to be installed horizontally in roof space with 1160 x 560mm wide polyethylene drip tray with union and back nut connected to 20mm PVC overflow pipe taken out at eaves (Code: GSTP-1200) and 22mm pipe work including two 22mm vacuum breakers (Code: KHN4.200CX) installed on hot and cold water supply. Installation to include a 22mm 600kPa Kwikot Multi control and expansion relief valve (Code: KHN3-216), all in accordance with SANS 10254, connected to single phase electrical power supply.</t>
  </si>
  <si>
    <t>TESTING</t>
  </si>
  <si>
    <t>75.27</t>
  </si>
  <si>
    <t>Testing water pipe system (per building)</t>
  </si>
  <si>
    <t>75.28</t>
  </si>
  <si>
    <t>Provide the Sum of R10 000.00 (Ten Thousand) for additional general work still to be designed and will/may be carried out by the contractor</t>
  </si>
  <si>
    <t>77</t>
  </si>
  <si>
    <t>BILL NO. 12</t>
  </si>
  <si>
    <t>All glazing to be in accordance with SANS 10 400 Part N</t>
  </si>
  <si>
    <t>MIRRORS</t>
  </si>
  <si>
    <t>Unless otherwise described, mirrors shall have four holes for and be screwed to and including approved patent plugs in plastered or tiled wall with countersunk steel screws tap-threaded for and including screw type chromium plated dome-headed caps and felt washers</t>
  </si>
  <si>
    <t>Mirrors of 6mm thick silvered GG quality polished float glass with stainless steel frame mounted to brickwork through tiling</t>
  </si>
  <si>
    <t>77.1</t>
  </si>
  <si>
    <t>Mirror 450 x 600mm High fixed to wall with 4 x chrome plated capped mirror screws</t>
  </si>
  <si>
    <t>REPLACE WINDOW GLAZING</t>
  </si>
  <si>
    <t>Replacing of window panels</t>
  </si>
  <si>
    <t>77.2</t>
  </si>
  <si>
    <t>4mm thick Pacific Obscure glass puttied with window putty to Architects approval</t>
  </si>
  <si>
    <t>78</t>
  </si>
  <si>
    <t>BILL NO. 13</t>
  </si>
  <si>
    <t>PAINTWORK</t>
  </si>
  <si>
    <t>All surfaces to be thoroughly prepared according to manufacturers' specifications.</t>
  </si>
  <si>
    <t>The quality of all preparation work and individual coats shall be to the satisfaction of the Architect (or his appointed representative) before any successive paintwork is undertaken.</t>
  </si>
  <si>
    <t>Plastered surfaces, etc.</t>
  </si>
  <si>
    <t>Plastered surfaces shall be thoroughly inspected and, if necessary, washed down and brushed in order to remove any traces of efflorescence and allowed to dry completely before any paint finish is applied. Before any paint is applied, holes, cracks and irregularities in plaster and other surfaces shall be filled with a suitable filler and finished smooth. Unfinished concrete surfaces shall have all projections rubbed off and shall be thoroughly cleaned with a spirits-of-salts solution (1 part concentrated spirits-of-salts to 4 parts water).</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</si>
  <si>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</si>
  <si>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</si>
  <si>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79</t>
  </si>
  <si>
    <t>Previously painted plasterboard surfaces Surfaces shall be thoroughly cleaned before any paint is applied. Blistered or peeling paint shall be completely removed and cracks shall be opened, filled with a suitable filler and finished smooth. Steel H-strips and nails to be reprimed with calcium plumbate primer.</t>
  </si>
  <si>
    <t>Previously painted metal surfaces</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</si>
  <si>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</si>
  <si>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</si>
  <si>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 Existing wood surfaces to be stripped, neutralised, sanded and treated.</t>
  </si>
  <si>
    <t>PAINTWORK ETC TO PREVIOUSLY PAINTED/NEW WORK</t>
  </si>
  <si>
    <t>ON SKIMMED PLASTER</t>
  </si>
  <si>
    <t>Prepare, apply one coat suitable plaster primer to entire surface, one coat Plascon acrylic polvin paint and finish with two coats of Plascon super acrylic polvin Matt paint in compliance with SANS specifications</t>
  </si>
  <si>
    <t>79.1</t>
  </si>
  <si>
    <t>On previously painted internal plastered walls</t>
  </si>
  <si>
    <t>ON FLOATED PLASTER</t>
  </si>
  <si>
    <t>79.2</t>
  </si>
  <si>
    <t>Walls</t>
  </si>
  <si>
    <t>80</t>
  </si>
  <si>
    <t>ON WOOD</t>
  </si>
  <si>
    <t>Prepare one coat Plascon or similar and approved wood primer, Pink undercoat, one coat merit universal undercoat, White undercoat, and two coats Plascon gloss enamel paint</t>
  </si>
  <si>
    <t>80.3</t>
  </si>
  <si>
    <t>On timber doors</t>
  </si>
  <si>
    <t>80.4</t>
  </si>
  <si>
    <t>On previously painted timber doors</t>
  </si>
  <si>
    <t>80.5</t>
  </si>
  <si>
    <t>Skirtings not exceeding 300mm girth</t>
  </si>
  <si>
    <t>Prepare one coat Plascon or similar and approved acrylic polvin filler coat paint and two coats Plascon or similar and approved super acrylic polvin paint</t>
  </si>
  <si>
    <t>80.6</t>
  </si>
  <si>
    <t>On cornices not exceeding 300mm girth</t>
  </si>
  <si>
    <t>Prepare, two coats gloss enamel paint</t>
  </si>
  <si>
    <t>80.7</t>
  </si>
  <si>
    <t>Fascias and barge boards not exceeding 300mm girth</t>
  </si>
  <si>
    <t>Prepare, one coat pretreatment, one coat woodcare pre-treatment, one coat timber primer and finished with two coats gloss enamel paint</t>
  </si>
  <si>
    <t>80.8</t>
  </si>
  <si>
    <t>On exposed timber trusses measured net</t>
  </si>
  <si>
    <t>ON PLASTERBOARD</t>
  </si>
  <si>
    <t>Prepare, apply one coat approved Plascon plaster Primer, one coat Plascon acrylic polvin paint and two coats Plascon super acrylic polvin paint</t>
  </si>
  <si>
    <t>80.9</t>
  </si>
  <si>
    <t>On internal plasterboard and fibre cement ceilings</t>
  </si>
  <si>
    <t>81</t>
  </si>
  <si>
    <t>ON METAL</t>
  </si>
  <si>
    <t>Prepare one coat Plascon mild steel red oxide primer, one coat merit unversal undercoat and two coats gloss enamel paint</t>
  </si>
  <si>
    <t>81.10</t>
  </si>
  <si>
    <t>On previously painted steel windows</t>
  </si>
  <si>
    <t>81.11</t>
  </si>
  <si>
    <t>On previously painted door frames</t>
  </si>
  <si>
    <t>81.12</t>
  </si>
  <si>
    <t>On previously painted steel gates</t>
  </si>
  <si>
    <t>83.1</t>
  </si>
  <si>
    <t>Alterations and Removal Work</t>
  </si>
  <si>
    <t>83.2</t>
  </si>
  <si>
    <t>Masonry</t>
  </si>
  <si>
    <t>83.3</t>
  </si>
  <si>
    <t>Waterproofing</t>
  </si>
  <si>
    <t>83.4</t>
  </si>
  <si>
    <t>Roof covering</t>
  </si>
  <si>
    <t>83.5</t>
  </si>
  <si>
    <t>Carpentry</t>
  </si>
  <si>
    <t>83.6</t>
  </si>
  <si>
    <t>Ceilings</t>
  </si>
  <si>
    <t>83.7</t>
  </si>
  <si>
    <t>Ironmongery</t>
  </si>
  <si>
    <t>83.8</t>
  </si>
  <si>
    <t>Metalwork</t>
  </si>
  <si>
    <t>83.9</t>
  </si>
  <si>
    <t>Plastering</t>
  </si>
  <si>
    <t>83.10</t>
  </si>
  <si>
    <t>Tiling</t>
  </si>
  <si>
    <t>83.11</t>
  </si>
  <si>
    <t>Plumbing &amp; Drainage</t>
  </si>
  <si>
    <t>83.12</t>
  </si>
  <si>
    <t>Glazing</t>
  </si>
  <si>
    <t>83.13</t>
  </si>
  <si>
    <t>Paintwork</t>
  </si>
  <si>
    <t>84</t>
  </si>
  <si>
    <t>SECTION 3</t>
  </si>
  <si>
    <t>PROVISIONAL SUMS</t>
  </si>
  <si>
    <t>The following Provisional Sums are all NET amounts and are for work to be executed complete by Nominated/Selected Sub-Contractors or by the Contractor himself.  Provisional Sums may be omitted or reduced at the Employers's sole discretion and the contractor shall not be entitled to claim for any loss by way of reductions or omissions of any discount, or percentage relating to Provisional Sums or P.C. amounts or any loss of profit related thereto.</t>
  </si>
  <si>
    <t>The Employer shall also have the right to send onto the works and install any furniture, finishings or fitments, machinery, equipment, etc., and to supply and execute any other special works not contained in this contract during this contract, and the Contractor shall not be entitled to any percentage or discount thereon.</t>
  </si>
  <si>
    <t>The Profit and Attendance on the following items will only be paid to the Contractor should a Nominated/Selected Sub-contractor conduct the work.  If the allowance is directed for work to be done by the Contractor the Attendance amounts will not be paid to the Contractor.  Refer to Clause C20 for the Adjustment of Attendance.</t>
  </si>
  <si>
    <t>N.B. Any builder's work that the Contractor may be called upon to do so in connection with any such special works or services will be measured and valued at schedule rates as executed.</t>
  </si>
  <si>
    <t>85</t>
  </si>
  <si>
    <t>SPECIALIST SUB-CONTRACTORS TO THE MAIN CONTRACTOR</t>
  </si>
  <si>
    <t>CARPENTRY AND JOINERY</t>
  </si>
  <si>
    <t>85.1</t>
  </si>
  <si>
    <t>Provide the sum of R50 000.00 (Fifty Thousand Rand) for carpentry and joinery (kitchen and bedrooms) executed complete</t>
  </si>
  <si>
    <t>85.2</t>
  </si>
  <si>
    <t>Allow for profit on above</t>
  </si>
  <si>
    <t>85.3</t>
  </si>
  <si>
    <t>Allow for attendance on above</t>
  </si>
  <si>
    <t>ROOF STRUCTURE</t>
  </si>
  <si>
    <t>85.4</t>
  </si>
  <si>
    <t>Provide the sum of R30 000.00 (Thirty Thousand Rand) for the design, fabrication and installation of roof structures executed complete</t>
  </si>
  <si>
    <t>85.5</t>
  </si>
  <si>
    <t>85.6</t>
  </si>
  <si>
    <t>87.1</t>
  </si>
  <si>
    <t>Preliminaries</t>
  </si>
  <si>
    <t>87.2</t>
  </si>
  <si>
    <t>87.3</t>
  </si>
  <si>
    <t>Provisional Sums</t>
  </si>
  <si>
    <t>87</t>
  </si>
  <si>
    <t>SUB-TOTAL</t>
  </si>
  <si>
    <t>ST</t>
  </si>
  <si>
    <t>Services (Electrical) - Amount brought forward from electrical BOQ</t>
  </si>
  <si>
    <t>CONTINGENCIES</t>
  </si>
  <si>
    <t>Provide a sum of R30 000.00 (Thirty Thousand Rands) for adjustment of building work, to be used at the discretion of the Representative/Agent and deducted in whole or in part if not required.</t>
  </si>
  <si>
    <t>SUB-TOTAL EXCLUDING VAT</t>
  </si>
  <si>
    <t>TAX</t>
  </si>
  <si>
    <t>END</t>
  </si>
  <si>
    <t>ASCII</t>
  </si>
  <si>
    <t>ADD: VALUE ADDED TAX @ 15% RATE#</t>
  </si>
  <si>
    <t>2.3) The short descriptions of the items of payment given in the bill of quantities are only for the purposes of identifying the items. Detail regarding the extent of the work entailed under each item is provided in the Scope.</t>
  </si>
  <si>
    <t>4.1) The agreement is based on the JBCC Series 2000 Principal Building Agreement, prepared by the Joint Building Contracts Committee, Edition 5.0, Reprint 1 July 2007. The additions, deletions and alterations to the JBCC Principal Building Agreement are stated in the Preliminaries section of the Bills of Quantities as well as the contract specific variables are as stated in the Contract Data.</t>
  </si>
  <si>
    <t>PRELIMINARIES</t>
  </si>
  <si>
    <t>PREAMBLES FOR TRADES</t>
  </si>
  <si>
    <t>Tenderers are referred to the General Preambles for Trades (2017 Edition as recommended and published by the Association of South African Quantity Surveyors) and to the Supplementary Preambles to all Trades. These preambles shall be deemed to be incorporated in these bills of quantities and no claims arising from brevity of description of items fully described in the said Model Preambles will be entertained.  The Tenderer must study the General Preambles and the Supplementary Preambles to all Trades before pricing this document and the quotation sum shall cover all costs and charges that may be considered necessary by the tenderer for the carrying out and observance of the provisions of the General Preambles and the Supplementary Preambles to all Trades.</t>
  </si>
  <si>
    <t>Supplementary preambles are incorporated in these bills of quantities to satisfy the requirements of this project. Such supplementary preambles shall take precedence over the provisions of the said Model Preambles</t>
  </si>
  <si>
    <t>The contractor's prices for all items throughout these bills of quantities must take account of and include for all of the obligations, requirements and specifications given in the said Model Preambles and in any supplementary  preambles</t>
  </si>
  <si>
    <t>PRICING OF PRELIMINARIES</t>
  </si>
  <si>
    <t>Clause 1.0 - Definitions and interpretation  Replace the definitions with the following wording:  AGREEMENT: The agreement arising from the signing of  the Form of Offer and Acceptance by the parties</t>
  </si>
  <si>
    <t>Clause 15.0 - Preparation for and execution of the works  F:............................. V:............................ T:............................</t>
  </si>
  <si>
    <t>SECTION B - JBCC PRELIMINARIES</t>
  </si>
  <si>
    <t>Clause C1 - Contractor To Be Responsible  The Contractor acknowledges that the principal objective of his appointment is his expert knowledge in the execution of the scope of work of this Contract.  The Contractor shall therefore be solely responsible for all aspects of the construction of the Works including but not limited to management, resourcing, programming, co-ordination, etc., all as required for the type of project described within the time limits and quality standard specified. The Employer, Principal Agent and the other Consultants are in no way responsible for any act or omission on the part of the Contractor which may result in any patent or latent defects in materials or workmanship, breach or neglect of any Local Authority Regulations. The Contractor remains at all times responsible for any such neglect, deviation or wrong act, whether the same be discovered before or after the Final Certificate, or any other Certificate is approved. The Contractor shall also comply with all legal and labour regulations.  F:............................. V:............................ T:............................</t>
  </si>
  <si>
    <t>m²</t>
  </si>
  <si>
    <t>Carefully taking down and removing fascias, bargeboards, etc.</t>
  </si>
  <si>
    <t>Timber single door and steel frame not exceeding 2.5m2 from half brick wall</t>
  </si>
  <si>
    <t>Timber single door and steel frame not exceeding 2.5m2 from one brick wall</t>
  </si>
  <si>
    <t>Carefully taking out and replace wall mounted sundry fittings</t>
  </si>
  <si>
    <t>All masonry units shall comply with SANS 227:2007 and SANS 1 575:2007</t>
  </si>
  <si>
    <t>All cost for strutting/shoring of new brickwork while compacting under the ground floor slab shall be for the account of the contractor.</t>
  </si>
  <si>
    <t>Eve Trim (Fascia Flash) approximately 580mm girth 3 times bent to suit roof profile</t>
  </si>
  <si>
    <t>Gable Trim (Barge Flash) approximately 580mm girth 3 times bent to suit roof profile</t>
  </si>
  <si>
    <t>Eave and ridge fillers made from cross-linked, closed cell, expanded polyethylene to fit roof profile, fit snugly between roof sheeting/cladding and structure</t>
  </si>
  <si>
    <t>Gyproc Rhinoart or equal and approved cornice</t>
  </si>
  <si>
    <t>Corner Protectors</t>
  </si>
  <si>
    <t>Standard natural anodized aluminium corner trim size approximately 655mm high to be installed at   fixed to brickwork or concrete in polished satin finish to be glued with epoxy to all exposed  corners of walls, doors and windows.</t>
  </si>
  <si>
    <t>Standard natural anodized aluminium corner trim size approximately 950mm high to be installed at   fixed to brickwork or concrete in polished satin finish to be glued with epoxy to all exposed  corners of walls, doors and windows.</t>
  </si>
  <si>
    <t>Standard natural anodized aluminium corner trim size approximately 2062mm high to be installed at   fixed to brickwork or concrete in polished satin finish to be glued with epoxy to all exposed  corners of walls, doors and windows.</t>
  </si>
  <si>
    <t>SELF-LEVELLING SCREED</t>
  </si>
  <si>
    <t>On concrete surfaces</t>
  </si>
  <si>
    <t>15mm Thick wood floated sand/cement plaster, Class II mix. Surface to be dry, sound and clean and cured for a minimum of 14 days, with a moisture content measured with a Doser Hygrometer (or equivalent), of BD 2 scale - 8% or less all as per Architects detail, specification and approval</t>
  </si>
  <si>
    <t>15mm Thick cement plaster on brickwork to receive tiling as per Architects detail, specification and approval</t>
  </si>
  <si>
    <t>ROOF GUTTERS, RAINWATER PIPES, ETC</t>
  </si>
  <si>
    <t>Extra over gutter for outlets</t>
  </si>
  <si>
    <t>Cobra watertech (Code 832-10/ 350F) or similar and approved angle regulating valve with sliding flange in chrome finish</t>
  </si>
  <si>
    <t>Cobra Watertech or similar and approved braided flexible inlet tubing, blue and red</t>
  </si>
  <si>
    <t>All paint to new and existing surfaces are to be painted with Plascon, Dulux or similar approved (by Architect)</t>
  </si>
  <si>
    <t>Building Works</t>
  </si>
  <si>
    <t>2.2) The units of measurements indicated in the bill of Quantities are metric units. The following abbreviations may appear in the Bill of Quantities:  mm 	= millimetre m 	= metre km 	= kilometre m"² 	= square metre ha 	= hectare m"³ 	= cubic metre m"³-km 	= cubic metre-kilometre No. 	= number Sum 	= Lump Sum l 	= litre kW 	= kilowatt kN 	= kilonewton kg 	= kilogram kPa 	= kilopascal t 	= tonne (1000kg) % 	= percent MN 	= meganewton MN-m 	= meganewton-metre MPa 	=  megapascal PC Sum   = Prime Cost Sum (Cost of material supplied excluding vat, profit and labour, but including transport and delivery costs) Prov Sum = Provisional Sum</t>
  </si>
  <si>
    <t>2.7) Except where rates only are required, insert all amounts to be included in the total quoted price in the "amount" column and show the corresponding total quoted price.</t>
  </si>
  <si>
    <t>2.9) The quantities contained in the Bill of Quantities may not be final and do not necessarily represent the actual amount of work to be done.  The Bills of Quantities is not intended for the ordering of materials. Any ordering of materials, based on the Bills of Quantities, is at the Contractor"s risk.</t>
  </si>
  <si>
    <t>2.13) The descriptions provided trades must be read in conjunction with the Architect"s and Engineer"s Drawings, Details, Schedules and Specifications and the tenderer must price accordingly.</t>
  </si>
  <si>
    <t>4.3) Where any item is not relevant to this specific contract, such item is marked N/A (signifying "not applicable")</t>
  </si>
  <si>
    <t>5.2) Descriptions in the Bills of Quantities are abbreviated and comply generally with those in the "General Preambles for Trades 2017".</t>
  </si>
  <si>
    <t>7.1) Reference to any particular trademark, name, patent, design, type, specific origin or producer is purely to establish a standard for requirements. Products or articles of an equivalent standard may be substituted, subject to the Principal Agent"s approval.</t>
  </si>
  <si>
    <t>Clause C28 - Dayworks  Where in the opinion of the Principal Agent any extra work cannot properly be measured or valued, the Contractor will be allowed daywork prices therefore calculated upon the costs defined hereunder together with the stated percentages. The total thus arrived at shall be the total amount recoverable by the Contractor for performing such work.  The costs to the Contractor or sub-contractor of materials, being the net cost (at current market prices) actually paid for such materials after the deduction of cash discounts or if materials are supplied from the Contractor's or sub-contractor's stock then the cost of such materials shall be based upon the current market price plus the cost of delivery to Site; to which net cost 10% thereof shall be added. The cost of labour to the Contractor or sub-contractor, being all items of direct cost of labour actually remunerated to the workmen concerned which shall include the cost of all allowances in terms of the industrial Conciliation Act (where applicable) or any other wage determination applying in the area where the daywork is executed: to which labour cost 10% shall be added. Hourly base rates for labour shall be the current market rates for labour based upon standard working hours and shall be applied in respect of the time spent by workers directly engaged on the particular day works including any operator"s mechanical plant and transport and erecting and dismantling other plant. If a claim is made that individual workmen have been paid wages and allowances in excess of the minimum legalised rates, then proof must be furnished that such workmen had been so paid prior to the commencement of the daywork referred to.  F:............................. V:............................ T:............................</t>
  </si>
  <si>
    <t>Roofing sheeting shall be Kliplok 404  (or similar/equally approved) concealed fix profile roll-formed in continuous lengths from certified steel chromadek Z200 0.58mm complying with ISQ 550 (3T) and fixed to steel / timber purlins/girts using KL65 clips (aluminium KL65 clips to be used in conjunction with aluminium sheeting) and class 3 fasteners, in strict accordance with manufacturer"s specifications by an Approved Contractor. A written and approved five year guarantee of water-tightness shall be issued after approval of roofs by the manufacturer.</t>
  </si>
  <si>
    <t>Surface finishes should be restricted to polished chrome or satin chrome on all approved ironmongery for external and internal doors " unless otherwise stated.</t>
  </si>
  <si>
    <t>%</t>
  </si>
  <si>
    <t>FINAL SUMMARY</t>
  </si>
  <si>
    <t>Section</t>
  </si>
  <si>
    <t>Amount</t>
  </si>
  <si>
    <t>R</t>
  </si>
  <si>
    <t xml:space="preserve">SUB- TOTAL </t>
  </si>
  <si>
    <t>Services (Electrical) Amount brought forward from electrical BOQ</t>
  </si>
  <si>
    <t>Contingency</t>
  </si>
  <si>
    <t>-</t>
  </si>
  <si>
    <t>SUB- TOTAL EXCLUDING VAT</t>
  </si>
  <si>
    <t>ADD: VALUE ADDED TAX @15%</t>
  </si>
  <si>
    <t>Total including VAT carried to form of offer and acceptance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</si>
</sst>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_ ;[Red]\-#,##0.00\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
      <b/>
      <u/>
      <sz val="12"/>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style="medium">
        <color auto="1"/>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10">
    <xf numFmtId="0" fontId="0" fillId="0" borderId="0" xfId="0"/>
    <xf numFmtId="0" fontId="0" fillId="0" borderId="0" xfId="0" applyAlignment="1">
      <alignment horizontal="justify" wrapText="1"/>
    </xf>
    <xf numFmtId="0" fontId="0" fillId="0" borderId="0" xfId="0" applyAlignment="1">
      <alignment vertical="top"/>
    </xf>
    <xf numFmtId="38" fontId="0" fillId="0" borderId="0" xfId="0" applyNumberFormat="1" applyAlignment="1">
      <alignment vertical="top"/>
    </xf>
    <xf numFmtId="38" fontId="0" fillId="0" borderId="0" xfId="0" applyNumberFormat="1"/>
    <xf numFmtId="40" fontId="0" fillId="0" borderId="0" xfId="0" applyNumberFormat="1"/>
    <xf numFmtId="0" fontId="16" fillId="0" borderId="0" xfId="0" applyFont="1" applyAlignment="1">
      <alignment horizontal="center" vertical="center" wrapText="1"/>
    </xf>
    <xf numFmtId="0" fontId="0" fillId="0" borderId="11" xfId="0" applyBorder="1"/>
    <xf numFmtId="0" fontId="0" fillId="0" borderId="10" xfId="0" applyBorder="1"/>
    <xf numFmtId="0" fontId="20" fillId="0" borderId="13" xfId="0" applyFont="1"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21" fillId="0" borderId="11" xfId="0" applyFont="1" applyBorder="1" applyAlignment="1">
      <alignment horizontal="center"/>
    </xf>
    <xf numFmtId="0" fontId="21" fillId="0" borderId="0" xfId="0" applyFont="1"/>
    <xf numFmtId="0" fontId="21" fillId="0" borderId="17" xfId="0" applyFont="1" applyBorder="1"/>
    <xf numFmtId="0" fontId="21" fillId="0" borderId="18" xfId="0" applyFont="1" applyBorder="1" applyAlignment="1">
      <alignment horizontal="right"/>
    </xf>
    <xf numFmtId="0" fontId="21" fillId="0" borderId="19" xfId="0" applyFont="1" applyBorder="1" applyAlignment="1">
      <alignment horizontal="right"/>
    </xf>
    <xf numFmtId="0" fontId="21" fillId="0" borderId="18" xfId="0" applyFont="1" applyBorder="1" applyAlignment="1">
      <alignment horizontal="center"/>
    </xf>
    <xf numFmtId="0" fontId="21" fillId="0" borderId="19" xfId="0" applyFont="1" applyBorder="1" applyAlignment="1">
      <alignment horizontal="center"/>
    </xf>
    <xf numFmtId="0" fontId="22" fillId="0" borderId="11" xfId="0" applyFont="1" applyBorder="1" applyAlignment="1">
      <alignment horizontal="center"/>
    </xf>
    <xf numFmtId="0" fontId="22" fillId="0" borderId="0" xfId="0" applyFont="1"/>
    <xf numFmtId="0" fontId="22" fillId="0" borderId="17" xfId="0" applyFont="1" applyBorder="1"/>
    <xf numFmtId="0" fontId="22" fillId="0" borderId="18" xfId="0" applyFont="1" applyBorder="1" applyAlignment="1">
      <alignment horizontal="center"/>
    </xf>
    <xf numFmtId="0" fontId="22" fillId="0" borderId="19" xfId="0" applyFont="1" applyBorder="1" applyAlignment="1">
      <alignment horizontal="center"/>
    </xf>
    <xf numFmtId="0" fontId="22" fillId="0" borderId="11" xfId="0" applyFont="1" applyBorder="1" applyAlignment="1">
      <alignment horizontal="center" vertical="center"/>
    </xf>
    <xf numFmtId="0" fontId="22" fillId="0" borderId="0" xfId="0" applyFont="1" applyAlignment="1">
      <alignment vertical="center"/>
    </xf>
    <xf numFmtId="0" fontId="22" fillId="0" borderId="11" xfId="0" quotePrefix="1" applyFont="1" applyBorder="1" applyAlignment="1">
      <alignment horizontal="center" vertical="center"/>
    </xf>
    <xf numFmtId="0" fontId="22" fillId="0" borderId="20" xfId="0" applyFont="1" applyBorder="1" applyAlignment="1">
      <alignment horizontal="right" vertical="center"/>
    </xf>
    <xf numFmtId="0" fontId="22" fillId="0" borderId="22" xfId="42" applyNumberFormat="1" applyFont="1" applyBorder="1" applyAlignment="1">
      <alignment horizontal="right" vertical="center"/>
    </xf>
    <xf numFmtId="0" fontId="0" fillId="0" borderId="0" xfId="0" applyAlignment="1">
      <alignment vertical="center"/>
    </xf>
    <xf numFmtId="0" fontId="22" fillId="0" borderId="17" xfId="0" applyFont="1" applyBorder="1" applyAlignment="1">
      <alignment vertical="center"/>
    </xf>
    <xf numFmtId="0" fontId="22" fillId="0" borderId="19" xfId="0" applyFont="1" applyBorder="1" applyAlignment="1">
      <alignment horizontal="center" vertical="center"/>
    </xf>
    <xf numFmtId="0" fontId="22" fillId="0" borderId="11" xfId="0" applyFont="1" applyBorder="1" applyAlignment="1">
      <alignment vertical="center"/>
    </xf>
    <xf numFmtId="0" fontId="22" fillId="0" borderId="17" xfId="0" applyFont="1" applyBorder="1" applyAlignment="1">
      <alignment horizontal="right" vertical="center"/>
    </xf>
    <xf numFmtId="0" fontId="22" fillId="0" borderId="16" xfId="42" applyNumberFormat="1" applyFont="1" applyBorder="1" applyAlignment="1">
      <alignment horizontal="right" vertical="center"/>
    </xf>
    <xf numFmtId="0" fontId="22" fillId="0" borderId="23" xfId="0" applyFont="1" applyBorder="1" applyAlignment="1">
      <alignment horizontal="right" vertical="center"/>
    </xf>
    <xf numFmtId="0" fontId="22" fillId="0" borderId="10" xfId="42" applyNumberFormat="1" applyFont="1" applyBorder="1" applyAlignment="1">
      <alignment horizontal="right" vertical="center"/>
    </xf>
    <xf numFmtId="0" fontId="22" fillId="0" borderId="0" xfId="0" applyFont="1" applyAlignment="1">
      <alignment vertical="center" wrapText="1"/>
    </xf>
    <xf numFmtId="0" fontId="22" fillId="0" borderId="24" xfId="0" applyFont="1" applyBorder="1" applyAlignment="1">
      <alignment horizontal="right" vertical="center"/>
    </xf>
    <xf numFmtId="164" fontId="22" fillId="0" borderId="12" xfId="42" applyNumberFormat="1" applyFont="1" applyBorder="1" applyAlignment="1">
      <alignment horizontal="center" vertical="center"/>
    </xf>
    <xf numFmtId="0" fontId="22" fillId="0" borderId="25" xfId="0" applyFont="1" applyBorder="1" applyAlignment="1">
      <alignment vertical="center"/>
    </xf>
    <xf numFmtId="0" fontId="22" fillId="0" borderId="26" xfId="0" applyFont="1" applyBorder="1" applyAlignment="1">
      <alignment horizontal="right" vertical="center"/>
    </xf>
    <xf numFmtId="0" fontId="22" fillId="0" borderId="28" xfId="0" applyFont="1" applyBorder="1" applyAlignment="1">
      <alignment horizontal="center" vertical="center"/>
    </xf>
    <xf numFmtId="0" fontId="22" fillId="0" borderId="22" xfId="0" applyFont="1" applyBorder="1" applyAlignment="1">
      <alignment horizontal="center" vertical="center"/>
    </xf>
    <xf numFmtId="0" fontId="22" fillId="0" borderId="11" xfId="0" applyFont="1" applyBorder="1"/>
    <xf numFmtId="0" fontId="22" fillId="0" borderId="18" xfId="0" applyFont="1" applyBorder="1"/>
    <xf numFmtId="0" fontId="22" fillId="0" borderId="19" xfId="0" applyFont="1" applyBorder="1"/>
    <xf numFmtId="0" fontId="21" fillId="0" borderId="0" xfId="0" applyFont="1" applyAlignment="1">
      <alignment horizontal="right" indent="3"/>
    </xf>
    <xf numFmtId="0" fontId="21" fillId="0" borderId="17" xfId="0" applyFont="1" applyBorder="1" applyAlignment="1">
      <alignment horizontal="right" indent="1"/>
    </xf>
    <xf numFmtId="0" fontId="22" fillId="0" borderId="30" xfId="0" applyFont="1" applyBorder="1"/>
    <xf numFmtId="0" fontId="22" fillId="0" borderId="12" xfId="0" applyFont="1" applyBorder="1"/>
    <xf numFmtId="0" fontId="22" fillId="0" borderId="31" xfId="0" applyFont="1" applyBorder="1"/>
    <xf numFmtId="0" fontId="22" fillId="0" borderId="20" xfId="0" applyFont="1" applyBorder="1"/>
    <xf numFmtId="0" fontId="22" fillId="0" borderId="21" xfId="0" applyFont="1" applyBorder="1"/>
    <xf numFmtId="0" fontId="22" fillId="0" borderId="22" xfId="0" applyFont="1" applyBorder="1"/>
    <xf numFmtId="0" fontId="23" fillId="0" borderId="0" xfId="0" applyFont="1" applyAlignment="1">
      <alignment horizontal="center"/>
    </xf>
    <xf numFmtId="0" fontId="23" fillId="0" borderId="0" xfId="0" applyFont="1"/>
    <xf numFmtId="38" fontId="16" fillId="0" borderId="32"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6" fillId="0" borderId="32" xfId="0" applyFont="1" applyBorder="1" applyAlignment="1">
      <alignment horizontal="center" vertical="center" wrapText="1"/>
    </xf>
    <xf numFmtId="40" fontId="16" fillId="0" borderId="32" xfId="0" applyNumberFormat="1" applyFont="1" applyBorder="1" applyAlignment="1">
      <alignment horizontal="center" vertical="center" wrapText="1"/>
    </xf>
    <xf numFmtId="38" fontId="0" fillId="0" borderId="33" xfId="0" applyNumberFormat="1" applyBorder="1" applyAlignment="1">
      <alignment vertical="top"/>
    </xf>
    <xf numFmtId="49" fontId="0" fillId="0" borderId="33" xfId="0" applyNumberFormat="1" applyBorder="1"/>
    <xf numFmtId="0" fontId="0" fillId="0" borderId="33" xfId="0" applyBorder="1" applyAlignment="1">
      <alignment horizontal="justify" wrapText="1"/>
    </xf>
    <xf numFmtId="0" fontId="0" fillId="0" borderId="33" xfId="0" applyBorder="1"/>
    <xf numFmtId="38" fontId="0" fillId="0" borderId="33" xfId="0" applyNumberFormat="1" applyBorder="1"/>
    <xf numFmtId="40" fontId="0" fillId="0" borderId="33" xfId="0" applyNumberFormat="1" applyBorder="1"/>
    <xf numFmtId="0" fontId="18" fillId="0" borderId="33" xfId="0" applyFont="1" applyBorder="1" applyAlignment="1">
      <alignment horizontal="justify" wrapText="1"/>
    </xf>
    <xf numFmtId="0" fontId="16" fillId="0" borderId="33" xfId="0" applyFont="1" applyBorder="1" applyAlignment="1">
      <alignment horizontal="justify" wrapText="1"/>
    </xf>
    <xf numFmtId="0" fontId="0" fillId="33" borderId="33" xfId="0" applyFill="1" applyBorder="1"/>
    <xf numFmtId="38" fontId="16" fillId="0" borderId="33" xfId="0" applyNumberFormat="1" applyFont="1" applyBorder="1" applyAlignment="1">
      <alignment vertical="top"/>
    </xf>
    <xf numFmtId="49" fontId="16" fillId="0" borderId="33" xfId="0" applyNumberFormat="1" applyFont="1" applyBorder="1"/>
    <xf numFmtId="0" fontId="16" fillId="0" borderId="33" xfId="0" applyFont="1" applyBorder="1"/>
    <xf numFmtId="38" fontId="16" fillId="0" borderId="33" xfId="0" applyNumberFormat="1" applyFont="1" applyBorder="1"/>
    <xf numFmtId="40" fontId="16" fillId="0" borderId="33" xfId="0" applyNumberFormat="1" applyFont="1" applyBorder="1"/>
    <xf numFmtId="0" fontId="19" fillId="0" borderId="33" xfId="0" applyFont="1" applyBorder="1" applyAlignment="1">
      <alignment horizontal="justify" wrapText="1"/>
    </xf>
    <xf numFmtId="0" fontId="16" fillId="0" borderId="33" xfId="0" applyFont="1" applyBorder="1" applyAlignment="1">
      <alignment horizontal="left" wrapText="1"/>
    </xf>
    <xf numFmtId="38" fontId="0" fillId="0" borderId="34" xfId="0" applyNumberFormat="1" applyBorder="1" applyAlignment="1">
      <alignment vertical="top"/>
    </xf>
    <xf numFmtId="0" fontId="0" fillId="0" borderId="34" xfId="0" applyBorder="1"/>
    <xf numFmtId="0" fontId="0" fillId="0" borderId="34" xfId="0" applyBorder="1" applyAlignment="1">
      <alignment horizontal="justify" wrapText="1"/>
    </xf>
    <xf numFmtId="38" fontId="0" fillId="0" borderId="34" xfId="0" applyNumberFormat="1" applyBorder="1"/>
    <xf numFmtId="40" fontId="0" fillId="0" borderId="34" xfId="0" applyNumberFormat="1" applyBorder="1"/>
    <xf numFmtId="9" fontId="0" fillId="0" borderId="33" xfId="43" applyFont="1" applyBorder="1"/>
    <xf numFmtId="38" fontId="0" fillId="0" borderId="35" xfId="0" applyNumberFormat="1" applyBorder="1" applyAlignment="1">
      <alignment vertical="top"/>
    </xf>
    <xf numFmtId="49" fontId="0" fillId="0" borderId="35" xfId="0" applyNumberFormat="1" applyBorder="1"/>
    <xf numFmtId="0" fontId="0" fillId="0" borderId="35" xfId="0" applyBorder="1"/>
    <xf numFmtId="0" fontId="16" fillId="0" borderId="35" xfId="0" applyFont="1" applyBorder="1" applyAlignment="1">
      <alignment horizontal="justify" wrapText="1"/>
    </xf>
    <xf numFmtId="38" fontId="0" fillId="0" borderId="35" xfId="0" applyNumberFormat="1" applyBorder="1"/>
    <xf numFmtId="40" fontId="16" fillId="0" borderId="35" xfId="0" applyNumberFormat="1" applyFont="1" applyBorder="1"/>
    <xf numFmtId="49" fontId="0" fillId="0" borderId="34" xfId="0" applyNumberFormat="1" applyBorder="1"/>
    <xf numFmtId="0" fontId="16" fillId="0" borderId="34" xfId="0" applyFont="1" applyBorder="1" applyAlignment="1">
      <alignment horizontal="justify" wrapText="1"/>
    </xf>
    <xf numFmtId="40" fontId="16" fillId="0" borderId="34" xfId="0" applyNumberFormat="1" applyFont="1" applyBorder="1"/>
    <xf numFmtId="0" fontId="16" fillId="0" borderId="35" xfId="0" applyFont="1" applyBorder="1" applyAlignment="1">
      <alignment horizontal="left" wrapText="1"/>
    </xf>
    <xf numFmtId="0" fontId="16" fillId="0" borderId="34" xfId="0" applyFont="1" applyBorder="1" applyAlignment="1">
      <alignment horizontal="left" wrapText="1"/>
    </xf>
    <xf numFmtId="38" fontId="16" fillId="0" borderId="35" xfId="0" applyNumberFormat="1" applyFont="1" applyBorder="1" applyAlignment="1">
      <alignment vertical="top"/>
    </xf>
    <xf numFmtId="49" fontId="16" fillId="0" borderId="35" xfId="0" applyNumberFormat="1" applyFont="1" applyBorder="1"/>
    <xf numFmtId="0" fontId="16" fillId="0" borderId="35" xfId="0" applyFont="1" applyBorder="1"/>
    <xf numFmtId="38" fontId="16" fillId="0" borderId="35" xfId="0" applyNumberFormat="1" applyFont="1" applyBorder="1"/>
    <xf numFmtId="40" fontId="0" fillId="0" borderId="36" xfId="0" applyNumberFormat="1" applyBorder="1"/>
    <xf numFmtId="0" fontId="16" fillId="0" borderId="0" xfId="0" applyFont="1" applyAlignment="1">
      <alignment vertical="top"/>
    </xf>
    <xf numFmtId="0" fontId="16" fillId="0" borderId="0" xfId="0" applyFont="1"/>
    <xf numFmtId="40" fontId="22" fillId="0" borderId="21" xfId="42" applyNumberFormat="1" applyFont="1" applyBorder="1" applyAlignment="1"/>
    <xf numFmtId="0" fontId="22" fillId="0" borderId="15" xfId="42" applyNumberFormat="1" applyFont="1" applyBorder="1" applyAlignment="1"/>
    <xf numFmtId="165" fontId="22" fillId="0" borderId="27" xfId="0" applyNumberFormat="1" applyFont="1" applyBorder="1"/>
    <xf numFmtId="0" fontId="22" fillId="0" borderId="16" xfId="42" applyNumberFormat="1" applyFont="1" applyBorder="1" applyAlignment="1"/>
    <xf numFmtId="165" fontId="22" fillId="0" borderId="29" xfId="0" applyNumberFormat="1" applyFont="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91"/>
  <sheetViews>
    <sheetView topLeftCell="F1167" workbookViewId="0">
      <selection activeCell="Q1177" sqref="Q1177"/>
    </sheetView>
  </sheetViews>
  <sheetFormatPr defaultRowHeight="14.5" x14ac:dyDescent="0.35"/>
  <cols>
    <col min="1" max="5" width="0" style="2" hidden="1" customWidth="1"/>
    <col min="6" max="6" width="6.81640625" style="3" customWidth="1"/>
    <col min="7" max="7" width="8.90625" hidden="1" customWidth="1"/>
    <col min="8" max="8" width="0" hidden="1" customWidth="1"/>
    <col min="9" max="9" width="0.90625" hidden="1" customWidth="1"/>
    <col min="10" max="10" width="58.453125" style="1" customWidth="1"/>
    <col min="12" max="12" width="10.08984375" style="4" customWidth="1"/>
    <col min="13" max="14" width="13.6328125" style="5" customWidth="1"/>
  </cols>
  <sheetData>
    <row r="1" spans="1:14" s="6" customFormat="1" ht="29.5" thickBot="1" x14ac:dyDescent="0.4">
      <c r="A1" s="6" t="s">
        <v>1</v>
      </c>
      <c r="B1" s="6" t="s">
        <v>2</v>
      </c>
      <c r="C1" s="6" t="s">
        <v>3</v>
      </c>
      <c r="D1" s="6" t="s">
        <v>4</v>
      </c>
      <c r="E1" s="6" t="s">
        <v>5</v>
      </c>
      <c r="F1" s="61" t="s">
        <v>6</v>
      </c>
      <c r="G1" s="62" t="s">
        <v>7</v>
      </c>
      <c r="H1" s="62" t="s">
        <v>8</v>
      </c>
      <c r="I1" s="62"/>
      <c r="J1" s="63"/>
      <c r="K1" s="63"/>
      <c r="L1" s="61" t="s">
        <v>9</v>
      </c>
      <c r="M1" s="64" t="s">
        <v>10</v>
      </c>
      <c r="N1" s="64" t="s">
        <v>11</v>
      </c>
    </row>
    <row r="2" spans="1:14" x14ac:dyDescent="0.35">
      <c r="F2" s="65"/>
      <c r="G2" s="66"/>
      <c r="H2" s="66"/>
      <c r="I2" s="66"/>
      <c r="J2" s="67"/>
      <c r="K2" s="68"/>
      <c r="L2" s="69"/>
      <c r="M2" s="70"/>
      <c r="N2" s="70"/>
    </row>
    <row r="3" spans="1:14" ht="43.5" x14ac:dyDescent="0.35">
      <c r="A3" s="2">
        <v>3</v>
      </c>
      <c r="B3" s="2">
        <v>12549</v>
      </c>
      <c r="C3" s="2">
        <v>0</v>
      </c>
      <c r="D3" s="2">
        <v>0</v>
      </c>
      <c r="F3" s="65"/>
      <c r="G3" s="66" t="s">
        <v>12</v>
      </c>
      <c r="H3" s="68"/>
      <c r="I3" s="68"/>
      <c r="J3" s="71" t="s">
        <v>13</v>
      </c>
      <c r="K3" s="68"/>
      <c r="L3" s="68"/>
      <c r="M3" s="70"/>
      <c r="N3" s="70"/>
    </row>
    <row r="4" spans="1:14" x14ac:dyDescent="0.35">
      <c r="F4" s="65"/>
      <c r="G4" s="68"/>
      <c r="H4" s="68"/>
      <c r="I4" s="68"/>
      <c r="J4" s="67"/>
      <c r="K4" s="68"/>
      <c r="L4" s="69"/>
      <c r="M4" s="70"/>
      <c r="N4" s="70"/>
    </row>
    <row r="5" spans="1:14" x14ac:dyDescent="0.35">
      <c r="A5" s="2">
        <v>12</v>
      </c>
      <c r="B5" s="2">
        <v>12587</v>
      </c>
      <c r="C5" s="2">
        <v>0</v>
      </c>
      <c r="D5" s="2">
        <v>0</v>
      </c>
      <c r="F5" s="65"/>
      <c r="G5" s="66" t="s">
        <v>14</v>
      </c>
      <c r="H5" s="68"/>
      <c r="I5" s="68"/>
      <c r="J5" s="71" t="s">
        <v>15</v>
      </c>
      <c r="K5" s="68"/>
      <c r="L5" s="68"/>
      <c r="M5" s="70"/>
      <c r="N5" s="70"/>
    </row>
    <row r="6" spans="1:14" x14ac:dyDescent="0.35">
      <c r="F6" s="65"/>
      <c r="G6" s="68"/>
      <c r="H6" s="68"/>
      <c r="I6" s="68"/>
      <c r="J6" s="67"/>
      <c r="K6" s="68"/>
      <c r="L6" s="69"/>
      <c r="M6" s="70"/>
      <c r="N6" s="70"/>
    </row>
    <row r="7" spans="1:14" x14ac:dyDescent="0.35">
      <c r="A7" s="2">
        <v>13</v>
      </c>
      <c r="B7" s="2">
        <v>12588</v>
      </c>
      <c r="C7" s="2">
        <v>0</v>
      </c>
      <c r="D7" s="2">
        <v>0</v>
      </c>
      <c r="F7" s="65"/>
      <c r="G7" s="66" t="s">
        <v>14</v>
      </c>
      <c r="H7" s="68"/>
      <c r="I7" s="68"/>
      <c r="J7" s="71" t="s">
        <v>16</v>
      </c>
      <c r="K7" s="68"/>
      <c r="L7" s="68"/>
      <c r="M7" s="70"/>
      <c r="N7" s="70"/>
    </row>
    <row r="8" spans="1:14" x14ac:dyDescent="0.35">
      <c r="F8" s="65"/>
      <c r="G8" s="68"/>
      <c r="H8" s="68"/>
      <c r="I8" s="68"/>
      <c r="J8" s="67"/>
      <c r="K8" s="68"/>
      <c r="L8" s="69"/>
      <c r="M8" s="70"/>
      <c r="N8" s="70"/>
    </row>
    <row r="9" spans="1:14" x14ac:dyDescent="0.35">
      <c r="A9" s="2">
        <v>14</v>
      </c>
      <c r="B9" s="2">
        <v>12589</v>
      </c>
      <c r="C9" s="2">
        <v>0</v>
      </c>
      <c r="D9" s="2">
        <v>0</v>
      </c>
      <c r="F9" s="65"/>
      <c r="G9" s="66" t="s">
        <v>14</v>
      </c>
      <c r="H9" s="68"/>
      <c r="I9" s="68"/>
      <c r="J9" s="72" t="s">
        <v>17</v>
      </c>
      <c r="K9" s="68"/>
      <c r="L9" s="68"/>
      <c r="M9" s="70"/>
      <c r="N9" s="70"/>
    </row>
    <row r="10" spans="1:14" x14ac:dyDescent="0.35">
      <c r="F10" s="65"/>
      <c r="G10" s="68"/>
      <c r="H10" s="68"/>
      <c r="I10" s="68"/>
      <c r="J10" s="67"/>
      <c r="K10" s="68"/>
      <c r="L10" s="69"/>
      <c r="M10" s="70"/>
      <c r="N10" s="70"/>
    </row>
    <row r="11" spans="1:14" ht="58" x14ac:dyDescent="0.35">
      <c r="A11" s="2">
        <v>15</v>
      </c>
      <c r="B11" s="2">
        <v>12590</v>
      </c>
      <c r="C11" s="2">
        <v>0</v>
      </c>
      <c r="D11" s="2">
        <v>0</v>
      </c>
      <c r="F11" s="65"/>
      <c r="G11" s="66" t="s">
        <v>14</v>
      </c>
      <c r="H11" s="68"/>
      <c r="I11" s="68"/>
      <c r="J11" s="67" t="s">
        <v>18</v>
      </c>
      <c r="K11" s="68"/>
      <c r="L11" s="68"/>
      <c r="M11" s="70"/>
      <c r="N11" s="70"/>
    </row>
    <row r="12" spans="1:14" x14ac:dyDescent="0.35">
      <c r="F12" s="65"/>
      <c r="G12" s="68"/>
      <c r="H12" s="68"/>
      <c r="I12" s="68"/>
      <c r="J12" s="67"/>
      <c r="K12" s="68"/>
      <c r="L12" s="69"/>
      <c r="M12" s="70"/>
      <c r="N12" s="70"/>
    </row>
    <row r="13" spans="1:14" ht="101.5" x14ac:dyDescent="0.35">
      <c r="A13" s="2">
        <v>16</v>
      </c>
      <c r="B13" s="2">
        <v>12591</v>
      </c>
      <c r="C13" s="2">
        <v>0</v>
      </c>
      <c r="D13" s="2">
        <v>0</v>
      </c>
      <c r="F13" s="65"/>
      <c r="G13" s="66" t="s">
        <v>14</v>
      </c>
      <c r="H13" s="68"/>
      <c r="I13" s="68"/>
      <c r="J13" s="67" t="s">
        <v>19</v>
      </c>
      <c r="K13" s="68"/>
      <c r="L13" s="68"/>
      <c r="M13" s="70"/>
      <c r="N13" s="70"/>
    </row>
    <row r="14" spans="1:14" x14ac:dyDescent="0.35">
      <c r="F14" s="65"/>
      <c r="G14" s="68"/>
      <c r="H14" s="68"/>
      <c r="I14" s="68"/>
      <c r="J14" s="67"/>
      <c r="K14" s="68"/>
      <c r="L14" s="69"/>
      <c r="M14" s="70"/>
      <c r="N14" s="70"/>
    </row>
    <row r="15" spans="1:14" x14ac:dyDescent="0.35">
      <c r="A15" s="2">
        <v>17</v>
      </c>
      <c r="B15" s="2">
        <v>12592</v>
      </c>
      <c r="C15" s="2">
        <v>0</v>
      </c>
      <c r="D15" s="2">
        <v>0</v>
      </c>
      <c r="F15" s="65"/>
      <c r="G15" s="66" t="s">
        <v>14</v>
      </c>
      <c r="H15" s="68"/>
      <c r="I15" s="68"/>
      <c r="J15" s="72" t="s">
        <v>20</v>
      </c>
      <c r="K15" s="68"/>
      <c r="L15" s="68"/>
      <c r="M15" s="70"/>
      <c r="N15" s="70"/>
    </row>
    <row r="16" spans="1:14" x14ac:dyDescent="0.35">
      <c r="F16" s="65"/>
      <c r="G16" s="68"/>
      <c r="H16" s="68"/>
      <c r="I16" s="68"/>
      <c r="J16" s="67"/>
      <c r="K16" s="68"/>
      <c r="L16" s="69"/>
      <c r="M16" s="70"/>
      <c r="N16" s="70"/>
    </row>
    <row r="17" spans="1:14" ht="145" x14ac:dyDescent="0.35">
      <c r="A17" s="2">
        <v>18</v>
      </c>
      <c r="B17" s="2">
        <v>12593</v>
      </c>
      <c r="C17" s="2">
        <v>0</v>
      </c>
      <c r="D17" s="2">
        <v>0</v>
      </c>
      <c r="F17" s="65"/>
      <c r="G17" s="66" t="s">
        <v>14</v>
      </c>
      <c r="H17" s="68"/>
      <c r="I17" s="68"/>
      <c r="J17" s="67" t="s">
        <v>21</v>
      </c>
      <c r="K17" s="68"/>
      <c r="L17" s="68"/>
      <c r="M17" s="70"/>
      <c r="N17" s="70"/>
    </row>
    <row r="18" spans="1:14" x14ac:dyDescent="0.35">
      <c r="F18" s="65"/>
      <c r="G18" s="68"/>
      <c r="H18" s="68"/>
      <c r="I18" s="68"/>
      <c r="J18" s="67"/>
      <c r="K18" s="68"/>
      <c r="L18" s="69"/>
      <c r="M18" s="70"/>
      <c r="N18" s="70"/>
    </row>
    <row r="19" spans="1:14" ht="145" x14ac:dyDescent="0.35">
      <c r="A19" s="2">
        <v>19</v>
      </c>
      <c r="B19" s="2">
        <v>12594</v>
      </c>
      <c r="C19" s="2">
        <v>0</v>
      </c>
      <c r="D19" s="2">
        <v>0</v>
      </c>
      <c r="F19" s="65"/>
      <c r="G19" s="66" t="s">
        <v>22</v>
      </c>
      <c r="H19" s="68"/>
      <c r="I19" s="68"/>
      <c r="J19" s="67" t="s">
        <v>837</v>
      </c>
      <c r="K19" s="68"/>
      <c r="L19" s="68"/>
      <c r="M19" s="70"/>
      <c r="N19" s="70"/>
    </row>
    <row r="20" spans="1:14" x14ac:dyDescent="0.35">
      <c r="F20" s="65"/>
      <c r="G20" s="68"/>
      <c r="H20" s="68"/>
      <c r="I20" s="68"/>
      <c r="J20" s="67"/>
      <c r="K20" s="68"/>
      <c r="L20" s="69"/>
      <c r="M20" s="70"/>
      <c r="N20" s="70"/>
    </row>
    <row r="21" spans="1:14" ht="58" x14ac:dyDescent="0.35">
      <c r="A21" s="2">
        <v>20</v>
      </c>
      <c r="B21" s="2">
        <v>12595</v>
      </c>
      <c r="C21" s="2">
        <v>0</v>
      </c>
      <c r="D21" s="2">
        <v>0</v>
      </c>
      <c r="F21" s="65"/>
      <c r="G21" s="66" t="s">
        <v>22</v>
      </c>
      <c r="H21" s="68"/>
      <c r="I21" s="68"/>
      <c r="J21" s="67" t="s">
        <v>800</v>
      </c>
      <c r="K21" s="68"/>
      <c r="L21" s="68"/>
      <c r="M21" s="70"/>
      <c r="N21" s="70"/>
    </row>
    <row r="22" spans="1:14" x14ac:dyDescent="0.35">
      <c r="F22" s="65"/>
      <c r="G22" s="68"/>
      <c r="H22" s="68"/>
      <c r="I22" s="68"/>
      <c r="J22" s="67"/>
      <c r="K22" s="68"/>
      <c r="L22" s="69"/>
      <c r="M22" s="70"/>
      <c r="N22" s="70"/>
    </row>
    <row r="23" spans="1:14" ht="29" x14ac:dyDescent="0.35">
      <c r="A23" s="2">
        <v>21</v>
      </c>
      <c r="B23" s="2">
        <v>12596</v>
      </c>
      <c r="C23" s="2">
        <v>0</v>
      </c>
      <c r="D23" s="2">
        <v>0</v>
      </c>
      <c r="F23" s="65"/>
      <c r="G23" s="66" t="s">
        <v>22</v>
      </c>
      <c r="H23" s="68"/>
      <c r="I23" s="68"/>
      <c r="J23" s="67" t="s">
        <v>23</v>
      </c>
      <c r="K23" s="68"/>
      <c r="L23" s="68"/>
      <c r="M23" s="70"/>
      <c r="N23" s="70"/>
    </row>
    <row r="24" spans="1:14" x14ac:dyDescent="0.35">
      <c r="F24" s="65"/>
      <c r="G24" s="68"/>
      <c r="H24" s="68"/>
      <c r="I24" s="68"/>
      <c r="J24" s="67"/>
      <c r="K24" s="68"/>
      <c r="L24" s="69"/>
      <c r="M24" s="70"/>
      <c r="N24" s="70"/>
    </row>
    <row r="25" spans="1:14" ht="130.5" x14ac:dyDescent="0.35">
      <c r="A25" s="2">
        <v>22</v>
      </c>
      <c r="B25" s="2">
        <v>12597</v>
      </c>
      <c r="C25" s="2">
        <v>0</v>
      </c>
      <c r="D25" s="2">
        <v>0</v>
      </c>
      <c r="F25" s="65"/>
      <c r="G25" s="66" t="s">
        <v>22</v>
      </c>
      <c r="H25" s="68"/>
      <c r="I25" s="68"/>
      <c r="J25" s="67" t="s">
        <v>24</v>
      </c>
      <c r="K25" s="68"/>
      <c r="L25" s="68"/>
      <c r="M25" s="70"/>
      <c r="N25" s="70"/>
    </row>
    <row r="26" spans="1:14" x14ac:dyDescent="0.35">
      <c r="F26" s="65"/>
      <c r="G26" s="68"/>
      <c r="H26" s="68"/>
      <c r="I26" s="68"/>
      <c r="J26" s="67"/>
      <c r="K26" s="68"/>
      <c r="L26" s="69"/>
      <c r="M26" s="70"/>
      <c r="N26" s="70"/>
    </row>
    <row r="27" spans="1:14" ht="58" x14ac:dyDescent="0.35">
      <c r="A27" s="2">
        <v>23</v>
      </c>
      <c r="B27" s="2">
        <v>12598</v>
      </c>
      <c r="C27" s="2">
        <v>0</v>
      </c>
      <c r="D27" s="2">
        <v>0</v>
      </c>
      <c r="F27" s="65"/>
      <c r="G27" s="66" t="s">
        <v>22</v>
      </c>
      <c r="H27" s="68"/>
      <c r="I27" s="68"/>
      <c r="J27" s="67" t="s">
        <v>25</v>
      </c>
      <c r="K27" s="68"/>
      <c r="L27" s="68"/>
      <c r="M27" s="70"/>
      <c r="N27" s="70"/>
    </row>
    <row r="28" spans="1:14" x14ac:dyDescent="0.35">
      <c r="F28" s="65"/>
      <c r="G28" s="68"/>
      <c r="H28" s="68"/>
      <c r="I28" s="68"/>
      <c r="J28" s="67"/>
      <c r="K28" s="68"/>
      <c r="L28" s="69"/>
      <c r="M28" s="70"/>
      <c r="N28" s="70"/>
    </row>
    <row r="29" spans="1:14" ht="43.5" x14ac:dyDescent="0.35">
      <c r="A29" s="2">
        <v>24</v>
      </c>
      <c r="B29" s="2">
        <v>12599</v>
      </c>
      <c r="C29" s="2">
        <v>0</v>
      </c>
      <c r="D29" s="2">
        <v>0</v>
      </c>
      <c r="F29" s="65"/>
      <c r="G29" s="66" t="s">
        <v>22</v>
      </c>
      <c r="H29" s="68"/>
      <c r="I29" s="68"/>
      <c r="J29" s="67" t="s">
        <v>838</v>
      </c>
      <c r="K29" s="68"/>
      <c r="L29" s="68"/>
      <c r="M29" s="70"/>
      <c r="N29" s="70"/>
    </row>
    <row r="30" spans="1:14" x14ac:dyDescent="0.35">
      <c r="F30" s="65"/>
      <c r="G30" s="68"/>
      <c r="H30" s="68"/>
      <c r="I30" s="68"/>
      <c r="J30" s="67"/>
      <c r="K30" s="68"/>
      <c r="L30" s="69"/>
      <c r="M30" s="70"/>
      <c r="N30" s="70"/>
    </row>
    <row r="31" spans="1:14" ht="72.5" x14ac:dyDescent="0.35">
      <c r="A31" s="2">
        <v>25</v>
      </c>
      <c r="B31" s="2">
        <v>12600</v>
      </c>
      <c r="C31" s="2">
        <v>0</v>
      </c>
      <c r="D31" s="2">
        <v>0</v>
      </c>
      <c r="F31" s="65"/>
      <c r="G31" s="66" t="s">
        <v>26</v>
      </c>
      <c r="H31" s="68"/>
      <c r="I31" s="68"/>
      <c r="J31" s="67" t="s">
        <v>27</v>
      </c>
      <c r="K31" s="68"/>
      <c r="L31" s="68"/>
      <c r="M31" s="70"/>
      <c r="N31" s="70"/>
    </row>
    <row r="32" spans="1:14" x14ac:dyDescent="0.35">
      <c r="F32" s="65"/>
      <c r="G32" s="68"/>
      <c r="H32" s="68"/>
      <c r="I32" s="68"/>
      <c r="J32" s="67"/>
      <c r="K32" s="68"/>
      <c r="L32" s="69"/>
      <c r="M32" s="70"/>
      <c r="N32" s="70"/>
    </row>
    <row r="33" spans="1:14" ht="72.5" x14ac:dyDescent="0.35">
      <c r="A33" s="2">
        <v>26</v>
      </c>
      <c r="B33" s="2">
        <v>12601</v>
      </c>
      <c r="C33" s="2">
        <v>0</v>
      </c>
      <c r="D33" s="2">
        <v>0</v>
      </c>
      <c r="F33" s="65"/>
      <c r="G33" s="66" t="s">
        <v>26</v>
      </c>
      <c r="H33" s="68"/>
      <c r="I33" s="68"/>
      <c r="J33" s="67" t="s">
        <v>839</v>
      </c>
      <c r="K33" s="68"/>
      <c r="L33" s="68"/>
      <c r="M33" s="70"/>
      <c r="N33" s="70"/>
    </row>
    <row r="34" spans="1:14" x14ac:dyDescent="0.35">
      <c r="F34" s="65"/>
      <c r="G34" s="68"/>
      <c r="H34" s="68"/>
      <c r="I34" s="68"/>
      <c r="J34" s="67"/>
      <c r="K34" s="68"/>
      <c r="L34" s="69"/>
      <c r="M34" s="70"/>
      <c r="N34" s="70"/>
    </row>
    <row r="35" spans="1:14" ht="116" x14ac:dyDescent="0.35">
      <c r="A35" s="2">
        <v>27</v>
      </c>
      <c r="B35" s="2">
        <v>12602</v>
      </c>
      <c r="C35" s="2">
        <v>0</v>
      </c>
      <c r="D35" s="2">
        <v>0</v>
      </c>
      <c r="F35" s="65"/>
      <c r="G35" s="66" t="s">
        <v>26</v>
      </c>
      <c r="H35" s="68"/>
      <c r="I35" s="68"/>
      <c r="J35" s="67" t="s">
        <v>28</v>
      </c>
      <c r="K35" s="68"/>
      <c r="L35" s="68"/>
      <c r="M35" s="70"/>
      <c r="N35" s="70"/>
    </row>
    <row r="36" spans="1:14" x14ac:dyDescent="0.35">
      <c r="F36" s="65"/>
      <c r="G36" s="68"/>
      <c r="H36" s="68"/>
      <c r="I36" s="68"/>
      <c r="J36" s="67"/>
      <c r="K36" s="68"/>
      <c r="L36" s="69"/>
      <c r="M36" s="70"/>
      <c r="N36" s="70"/>
    </row>
    <row r="37" spans="1:14" ht="58" x14ac:dyDescent="0.35">
      <c r="A37" s="2">
        <v>28</v>
      </c>
      <c r="B37" s="2">
        <v>12603</v>
      </c>
      <c r="C37" s="2">
        <v>0</v>
      </c>
      <c r="D37" s="2">
        <v>0</v>
      </c>
      <c r="F37" s="65"/>
      <c r="G37" s="66" t="s">
        <v>26</v>
      </c>
      <c r="H37" s="68"/>
      <c r="I37" s="68"/>
      <c r="J37" s="67" t="s">
        <v>29</v>
      </c>
      <c r="K37" s="68"/>
      <c r="L37" s="68"/>
      <c r="M37" s="70"/>
      <c r="N37" s="70"/>
    </row>
    <row r="38" spans="1:14" x14ac:dyDescent="0.35">
      <c r="F38" s="65"/>
      <c r="G38" s="68"/>
      <c r="H38" s="68"/>
      <c r="I38" s="68"/>
      <c r="J38" s="67"/>
      <c r="K38" s="68"/>
      <c r="L38" s="69"/>
      <c r="M38" s="70"/>
      <c r="N38" s="70"/>
    </row>
    <row r="39" spans="1:14" ht="29" x14ac:dyDescent="0.35">
      <c r="A39" s="2">
        <v>29</v>
      </c>
      <c r="B39" s="2">
        <v>12604</v>
      </c>
      <c r="C39" s="2">
        <v>0</v>
      </c>
      <c r="D39" s="2">
        <v>0</v>
      </c>
      <c r="F39" s="65"/>
      <c r="G39" s="66" t="s">
        <v>26</v>
      </c>
      <c r="H39" s="68"/>
      <c r="I39" s="68"/>
      <c r="J39" s="67" t="s">
        <v>30</v>
      </c>
      <c r="K39" s="68"/>
      <c r="L39" s="68"/>
      <c r="M39" s="70"/>
      <c r="N39" s="70"/>
    </row>
    <row r="40" spans="1:14" x14ac:dyDescent="0.35">
      <c r="F40" s="65"/>
      <c r="G40" s="68"/>
      <c r="H40" s="68"/>
      <c r="I40" s="68"/>
      <c r="J40" s="67"/>
      <c r="K40" s="68"/>
      <c r="L40" s="69"/>
      <c r="M40" s="70"/>
      <c r="N40" s="70"/>
    </row>
    <row r="41" spans="1:14" ht="43.5" x14ac:dyDescent="0.35">
      <c r="A41" s="2">
        <v>30</v>
      </c>
      <c r="B41" s="2">
        <v>12605</v>
      </c>
      <c r="C41" s="2">
        <v>0</v>
      </c>
      <c r="D41" s="2">
        <v>0</v>
      </c>
      <c r="F41" s="65"/>
      <c r="G41" s="66" t="s">
        <v>26</v>
      </c>
      <c r="H41" s="68"/>
      <c r="I41" s="68"/>
      <c r="J41" s="67" t="s">
        <v>840</v>
      </c>
      <c r="K41" s="68"/>
      <c r="L41" s="68"/>
      <c r="M41" s="70"/>
      <c r="N41" s="70"/>
    </row>
    <row r="42" spans="1:14" x14ac:dyDescent="0.35">
      <c r="F42" s="65"/>
      <c r="G42" s="68"/>
      <c r="H42" s="68"/>
      <c r="I42" s="68"/>
      <c r="J42" s="67"/>
      <c r="K42" s="68"/>
      <c r="L42" s="69"/>
      <c r="M42" s="70"/>
      <c r="N42" s="70"/>
    </row>
    <row r="43" spans="1:14" ht="43.5" x14ac:dyDescent="0.35">
      <c r="A43" s="2">
        <v>31</v>
      </c>
      <c r="B43" s="2">
        <v>12606</v>
      </c>
      <c r="C43" s="2">
        <v>0</v>
      </c>
      <c r="D43" s="2">
        <v>0</v>
      </c>
      <c r="F43" s="65"/>
      <c r="G43" s="66" t="s">
        <v>26</v>
      </c>
      <c r="H43" s="68"/>
      <c r="I43" s="68"/>
      <c r="J43" s="67" t="s">
        <v>31</v>
      </c>
      <c r="K43" s="68"/>
      <c r="L43" s="68"/>
      <c r="M43" s="70"/>
      <c r="N43" s="70"/>
    </row>
    <row r="44" spans="1:14" x14ac:dyDescent="0.35">
      <c r="F44" s="65"/>
      <c r="G44" s="68"/>
      <c r="H44" s="68"/>
      <c r="I44" s="68"/>
      <c r="J44" s="67"/>
      <c r="K44" s="68"/>
      <c r="L44" s="69"/>
      <c r="M44" s="70"/>
      <c r="N44" s="70"/>
    </row>
    <row r="45" spans="1:14" x14ac:dyDescent="0.35">
      <c r="A45" s="2">
        <v>32</v>
      </c>
      <c r="B45" s="2">
        <v>12607</v>
      </c>
      <c r="C45" s="2">
        <v>0</v>
      </c>
      <c r="D45" s="2">
        <v>0</v>
      </c>
      <c r="F45" s="65"/>
      <c r="G45" s="66" t="s">
        <v>26</v>
      </c>
      <c r="H45" s="68"/>
      <c r="I45" s="68"/>
      <c r="J45" s="72" t="s">
        <v>32</v>
      </c>
      <c r="K45" s="68"/>
      <c r="L45" s="68"/>
      <c r="M45" s="70"/>
      <c r="N45" s="70"/>
    </row>
    <row r="46" spans="1:14" x14ac:dyDescent="0.35">
      <c r="F46" s="65"/>
      <c r="G46" s="68"/>
      <c r="H46" s="68"/>
      <c r="I46" s="68"/>
      <c r="J46" s="67"/>
      <c r="K46" s="68"/>
      <c r="L46" s="69"/>
      <c r="M46" s="70"/>
      <c r="N46" s="70"/>
    </row>
    <row r="47" spans="1:14" ht="58" x14ac:dyDescent="0.35">
      <c r="A47" s="2">
        <v>33</v>
      </c>
      <c r="B47" s="2">
        <v>12608</v>
      </c>
      <c r="C47" s="2">
        <v>0</v>
      </c>
      <c r="D47" s="2">
        <v>0</v>
      </c>
      <c r="F47" s="65"/>
      <c r="G47" s="66" t="s">
        <v>26</v>
      </c>
      <c r="H47" s="68"/>
      <c r="I47" s="68"/>
      <c r="J47" s="67" t="s">
        <v>33</v>
      </c>
      <c r="K47" s="68"/>
      <c r="L47" s="68"/>
      <c r="M47" s="70"/>
      <c r="N47" s="70"/>
    </row>
    <row r="48" spans="1:14" x14ac:dyDescent="0.35">
      <c r="F48" s="65"/>
      <c r="G48" s="68"/>
      <c r="H48" s="68"/>
      <c r="I48" s="68"/>
      <c r="J48" s="67"/>
      <c r="K48" s="68"/>
      <c r="L48" s="69"/>
      <c r="M48" s="70"/>
      <c r="N48" s="70"/>
    </row>
    <row r="49" spans="1:14" x14ac:dyDescent="0.35">
      <c r="A49" s="2">
        <v>34</v>
      </c>
      <c r="B49" s="2">
        <v>12610</v>
      </c>
      <c r="C49" s="2">
        <v>0</v>
      </c>
      <c r="D49" s="2">
        <v>0</v>
      </c>
      <c r="F49" s="65"/>
      <c r="G49" s="66" t="s">
        <v>26</v>
      </c>
      <c r="H49" s="68"/>
      <c r="I49" s="68"/>
      <c r="J49" s="72" t="s">
        <v>34</v>
      </c>
      <c r="K49" s="68"/>
      <c r="L49" s="68"/>
      <c r="M49" s="70"/>
      <c r="N49" s="70"/>
    </row>
    <row r="50" spans="1:14" x14ac:dyDescent="0.35">
      <c r="F50" s="65"/>
      <c r="G50" s="68"/>
      <c r="H50" s="68"/>
      <c r="I50" s="68"/>
      <c r="J50" s="67"/>
      <c r="K50" s="68"/>
      <c r="L50" s="69"/>
      <c r="M50" s="70"/>
      <c r="N50" s="70"/>
    </row>
    <row r="51" spans="1:14" ht="87" x14ac:dyDescent="0.35">
      <c r="A51" s="2">
        <v>35</v>
      </c>
      <c r="B51" s="2">
        <v>13640</v>
      </c>
      <c r="C51" s="2">
        <v>0</v>
      </c>
      <c r="D51" s="2">
        <v>0</v>
      </c>
      <c r="F51" s="65"/>
      <c r="G51" s="66" t="s">
        <v>26</v>
      </c>
      <c r="H51" s="68"/>
      <c r="I51" s="68"/>
      <c r="J51" s="67" t="s">
        <v>801</v>
      </c>
      <c r="K51" s="68"/>
      <c r="L51" s="68"/>
      <c r="M51" s="70"/>
      <c r="N51" s="70"/>
    </row>
    <row r="52" spans="1:14" x14ac:dyDescent="0.35">
      <c r="F52" s="65"/>
      <c r="G52" s="68"/>
      <c r="H52" s="68"/>
      <c r="I52" s="68"/>
      <c r="J52" s="67"/>
      <c r="K52" s="68"/>
      <c r="L52" s="69"/>
      <c r="M52" s="70"/>
      <c r="N52" s="70"/>
    </row>
    <row r="53" spans="1:14" ht="58" x14ac:dyDescent="0.35">
      <c r="A53" s="2">
        <v>36</v>
      </c>
      <c r="B53" s="2">
        <v>12612</v>
      </c>
      <c r="C53" s="2">
        <v>0</v>
      </c>
      <c r="D53" s="2">
        <v>0</v>
      </c>
      <c r="F53" s="65"/>
      <c r="G53" s="66" t="s">
        <v>26</v>
      </c>
      <c r="H53" s="68"/>
      <c r="I53" s="68"/>
      <c r="J53" s="67" t="s">
        <v>35</v>
      </c>
      <c r="K53" s="68"/>
      <c r="L53" s="68"/>
      <c r="M53" s="70"/>
      <c r="N53" s="70"/>
    </row>
    <row r="54" spans="1:14" x14ac:dyDescent="0.35">
      <c r="F54" s="65"/>
      <c r="G54" s="68"/>
      <c r="H54" s="68"/>
      <c r="I54" s="68"/>
      <c r="J54" s="67"/>
      <c r="K54" s="68"/>
      <c r="L54" s="69"/>
      <c r="M54" s="70"/>
      <c r="N54" s="70"/>
    </row>
    <row r="55" spans="1:14" ht="29" x14ac:dyDescent="0.35">
      <c r="A55" s="2">
        <v>37</v>
      </c>
      <c r="B55" s="2">
        <v>12613</v>
      </c>
      <c r="C55" s="2">
        <v>0</v>
      </c>
      <c r="D55" s="2">
        <v>0</v>
      </c>
      <c r="F55" s="65"/>
      <c r="G55" s="66" t="s">
        <v>36</v>
      </c>
      <c r="H55" s="68"/>
      <c r="I55" s="68"/>
      <c r="J55" s="67" t="s">
        <v>841</v>
      </c>
      <c r="K55" s="68"/>
      <c r="L55" s="68"/>
      <c r="M55" s="70"/>
      <c r="N55" s="70"/>
    </row>
    <row r="56" spans="1:14" x14ac:dyDescent="0.35">
      <c r="F56" s="65"/>
      <c r="G56" s="68"/>
      <c r="H56" s="68"/>
      <c r="I56" s="68"/>
      <c r="J56" s="67"/>
      <c r="K56" s="68"/>
      <c r="L56" s="69"/>
      <c r="M56" s="70"/>
      <c r="N56" s="70"/>
    </row>
    <row r="57" spans="1:14" x14ac:dyDescent="0.35">
      <c r="A57" s="2">
        <v>38</v>
      </c>
      <c r="B57" s="2">
        <v>12614</v>
      </c>
      <c r="C57" s="2">
        <v>0</v>
      </c>
      <c r="D57" s="2">
        <v>0</v>
      </c>
      <c r="F57" s="65"/>
      <c r="G57" s="66" t="s">
        <v>36</v>
      </c>
      <c r="H57" s="68"/>
      <c r="I57" s="68"/>
      <c r="J57" s="72" t="s">
        <v>37</v>
      </c>
      <c r="K57" s="68"/>
      <c r="L57" s="68"/>
      <c r="M57" s="70"/>
      <c r="N57" s="70"/>
    </row>
    <row r="58" spans="1:14" x14ac:dyDescent="0.35">
      <c r="F58" s="65"/>
      <c r="G58" s="68"/>
      <c r="H58" s="68"/>
      <c r="I58" s="68"/>
      <c r="J58" s="67"/>
      <c r="K58" s="68"/>
      <c r="L58" s="69"/>
      <c r="M58" s="70"/>
      <c r="N58" s="70"/>
    </row>
    <row r="59" spans="1:14" ht="130.5" x14ac:dyDescent="0.35">
      <c r="A59" s="2">
        <v>39</v>
      </c>
      <c r="B59" s="2">
        <v>12615</v>
      </c>
      <c r="C59" s="2">
        <v>0</v>
      </c>
      <c r="D59" s="2">
        <v>0</v>
      </c>
      <c r="F59" s="65"/>
      <c r="G59" s="66" t="s">
        <v>36</v>
      </c>
      <c r="H59" s="68"/>
      <c r="I59" s="68"/>
      <c r="J59" s="67" t="s">
        <v>38</v>
      </c>
      <c r="K59" s="68"/>
      <c r="L59" s="68"/>
      <c r="M59" s="70"/>
      <c r="N59" s="70"/>
    </row>
    <row r="60" spans="1:14" x14ac:dyDescent="0.35">
      <c r="F60" s="65"/>
      <c r="G60" s="68"/>
      <c r="H60" s="68"/>
      <c r="I60" s="68"/>
      <c r="J60" s="67"/>
      <c r="K60" s="68"/>
      <c r="L60" s="69"/>
      <c r="M60" s="70"/>
      <c r="N60" s="70"/>
    </row>
    <row r="61" spans="1:14" ht="43.5" x14ac:dyDescent="0.35">
      <c r="A61" s="2">
        <v>40</v>
      </c>
      <c r="B61" s="2">
        <v>12616</v>
      </c>
      <c r="C61" s="2">
        <v>0</v>
      </c>
      <c r="D61" s="2">
        <v>0</v>
      </c>
      <c r="F61" s="65"/>
      <c r="G61" s="66" t="s">
        <v>36</v>
      </c>
      <c r="H61" s="68"/>
      <c r="I61" s="68"/>
      <c r="J61" s="67" t="s">
        <v>842</v>
      </c>
      <c r="K61" s="68"/>
      <c r="L61" s="68"/>
      <c r="M61" s="70"/>
      <c r="N61" s="70"/>
    </row>
    <row r="62" spans="1:14" x14ac:dyDescent="0.35">
      <c r="F62" s="65"/>
      <c r="G62" s="68"/>
      <c r="H62" s="68"/>
      <c r="I62" s="68"/>
      <c r="J62" s="67"/>
      <c r="K62" s="68"/>
      <c r="L62" s="69"/>
      <c r="M62" s="70"/>
      <c r="N62" s="70"/>
    </row>
    <row r="63" spans="1:14" x14ac:dyDescent="0.35">
      <c r="A63" s="2">
        <v>41</v>
      </c>
      <c r="B63" s="2">
        <v>12617</v>
      </c>
      <c r="C63" s="2">
        <v>0</v>
      </c>
      <c r="D63" s="2">
        <v>0</v>
      </c>
      <c r="F63" s="65"/>
      <c r="G63" s="66" t="s">
        <v>36</v>
      </c>
      <c r="H63" s="68"/>
      <c r="I63" s="68"/>
      <c r="J63" s="72" t="s">
        <v>39</v>
      </c>
      <c r="K63" s="68"/>
      <c r="L63" s="68"/>
      <c r="M63" s="70"/>
      <c r="N63" s="70"/>
    </row>
    <row r="64" spans="1:14" x14ac:dyDescent="0.35">
      <c r="F64" s="65"/>
      <c r="G64" s="68"/>
      <c r="H64" s="68"/>
      <c r="I64" s="68"/>
      <c r="J64" s="67"/>
      <c r="K64" s="68"/>
      <c r="L64" s="69"/>
      <c r="M64" s="70"/>
      <c r="N64" s="70"/>
    </row>
    <row r="65" spans="1:14" ht="58" x14ac:dyDescent="0.35">
      <c r="A65" s="2">
        <v>42</v>
      </c>
      <c r="B65" s="2">
        <v>12618</v>
      </c>
      <c r="C65" s="2">
        <v>0</v>
      </c>
      <c r="D65" s="2">
        <v>0</v>
      </c>
      <c r="F65" s="65"/>
      <c r="G65" s="66" t="s">
        <v>36</v>
      </c>
      <c r="H65" s="68"/>
      <c r="I65" s="68"/>
      <c r="J65" s="67" t="s">
        <v>40</v>
      </c>
      <c r="K65" s="68"/>
      <c r="L65" s="68"/>
      <c r="M65" s="70"/>
      <c r="N65" s="70"/>
    </row>
    <row r="66" spans="1:14" x14ac:dyDescent="0.35">
      <c r="F66" s="65"/>
      <c r="G66" s="68"/>
      <c r="H66" s="68"/>
      <c r="I66" s="68"/>
      <c r="J66" s="67"/>
      <c r="K66" s="68"/>
      <c r="L66" s="69"/>
      <c r="M66" s="70"/>
      <c r="N66" s="70"/>
    </row>
    <row r="67" spans="1:14" x14ac:dyDescent="0.35">
      <c r="A67" s="2">
        <v>43</v>
      </c>
      <c r="B67" s="2">
        <v>12619</v>
      </c>
      <c r="C67" s="2">
        <v>0</v>
      </c>
      <c r="D67" s="2">
        <v>0</v>
      </c>
      <c r="F67" s="65"/>
      <c r="G67" s="66" t="s">
        <v>36</v>
      </c>
      <c r="H67" s="68"/>
      <c r="I67" s="68"/>
      <c r="J67" s="72" t="s">
        <v>41</v>
      </c>
      <c r="K67" s="68"/>
      <c r="L67" s="68"/>
      <c r="M67" s="70"/>
      <c r="N67" s="70"/>
    </row>
    <row r="68" spans="1:14" x14ac:dyDescent="0.35">
      <c r="F68" s="65"/>
      <c r="G68" s="68"/>
      <c r="H68" s="68"/>
      <c r="I68" s="68"/>
      <c r="J68" s="67"/>
      <c r="K68" s="68"/>
      <c r="L68" s="69"/>
      <c r="M68" s="70"/>
      <c r="N68" s="70"/>
    </row>
    <row r="69" spans="1:14" ht="58" x14ac:dyDescent="0.35">
      <c r="A69" s="2">
        <v>44</v>
      </c>
      <c r="B69" s="2">
        <v>12620</v>
      </c>
      <c r="C69" s="2">
        <v>0</v>
      </c>
      <c r="D69" s="2">
        <v>0</v>
      </c>
      <c r="F69" s="65"/>
      <c r="G69" s="66" t="s">
        <v>36</v>
      </c>
      <c r="H69" s="68"/>
      <c r="I69" s="68"/>
      <c r="J69" s="67" t="s">
        <v>843</v>
      </c>
      <c r="K69" s="68"/>
      <c r="L69" s="68"/>
      <c r="M69" s="70"/>
      <c r="N69" s="70"/>
    </row>
    <row r="70" spans="1:14" x14ac:dyDescent="0.35">
      <c r="F70" s="65"/>
      <c r="G70" s="68"/>
      <c r="H70" s="68"/>
      <c r="I70" s="68"/>
      <c r="J70" s="67"/>
      <c r="K70" s="68"/>
      <c r="L70" s="69"/>
      <c r="M70" s="70"/>
      <c r="N70" s="70"/>
    </row>
    <row r="71" spans="1:14" x14ac:dyDescent="0.35">
      <c r="A71" s="2">
        <v>45</v>
      </c>
      <c r="B71" s="2">
        <v>13344</v>
      </c>
      <c r="C71" s="2">
        <v>1</v>
      </c>
      <c r="D71" s="2">
        <v>1</v>
      </c>
      <c r="E71" s="2">
        <v>6</v>
      </c>
      <c r="F71" s="65"/>
      <c r="G71" s="66" t="s">
        <v>42</v>
      </c>
      <c r="H71" s="68"/>
      <c r="I71" s="68"/>
      <c r="J71" s="71" t="s">
        <v>43</v>
      </c>
      <c r="K71" s="68"/>
      <c r="L71" s="68"/>
      <c r="M71" s="70"/>
      <c r="N71" s="70"/>
    </row>
    <row r="72" spans="1:14" x14ac:dyDescent="0.35">
      <c r="F72" s="65"/>
      <c r="G72" s="68"/>
      <c r="H72" s="68"/>
      <c r="I72" s="68"/>
      <c r="J72" s="67"/>
      <c r="K72" s="68"/>
      <c r="L72" s="69"/>
      <c r="M72" s="70"/>
      <c r="N72" s="70"/>
    </row>
    <row r="73" spans="1:14" x14ac:dyDescent="0.35">
      <c r="A73" s="2">
        <v>46</v>
      </c>
      <c r="B73" s="2">
        <v>13345</v>
      </c>
      <c r="C73" s="2">
        <v>1</v>
      </c>
      <c r="D73" s="2">
        <v>1</v>
      </c>
      <c r="E73" s="2">
        <v>6</v>
      </c>
      <c r="F73" s="65"/>
      <c r="G73" s="66" t="s">
        <v>42</v>
      </c>
      <c r="H73" s="68"/>
      <c r="I73" s="68"/>
      <c r="J73" s="71" t="s">
        <v>44</v>
      </c>
      <c r="K73" s="68"/>
      <c r="L73" s="68"/>
      <c r="M73" s="70"/>
      <c r="N73" s="70"/>
    </row>
    <row r="74" spans="1:14" x14ac:dyDescent="0.35">
      <c r="F74" s="65"/>
      <c r="G74" s="68"/>
      <c r="H74" s="68"/>
      <c r="I74" s="68"/>
      <c r="J74" s="67"/>
      <c r="K74" s="68"/>
      <c r="L74" s="69"/>
      <c r="M74" s="70"/>
      <c r="N74" s="70"/>
    </row>
    <row r="75" spans="1:14" x14ac:dyDescent="0.35">
      <c r="A75" s="2">
        <v>47</v>
      </c>
      <c r="B75" s="2">
        <v>13347</v>
      </c>
      <c r="C75" s="2">
        <v>1</v>
      </c>
      <c r="D75" s="2">
        <v>1</v>
      </c>
      <c r="E75" s="2">
        <v>6</v>
      </c>
      <c r="F75" s="65"/>
      <c r="G75" s="66" t="s">
        <v>42</v>
      </c>
      <c r="H75" s="68"/>
      <c r="I75" s="68"/>
      <c r="J75" s="71" t="s">
        <v>802</v>
      </c>
      <c r="K75" s="68"/>
      <c r="L75" s="68"/>
      <c r="M75" s="70"/>
      <c r="N75" s="70"/>
    </row>
    <row r="76" spans="1:14" x14ac:dyDescent="0.35">
      <c r="F76" s="65"/>
      <c r="G76" s="68"/>
      <c r="H76" s="68"/>
      <c r="I76" s="68"/>
      <c r="J76" s="67"/>
      <c r="K76" s="68"/>
      <c r="L76" s="69"/>
      <c r="M76" s="70"/>
      <c r="N76" s="70"/>
    </row>
    <row r="77" spans="1:14" x14ac:dyDescent="0.35">
      <c r="A77" s="2">
        <v>48</v>
      </c>
      <c r="B77" s="2">
        <v>13348</v>
      </c>
      <c r="C77" s="2">
        <v>1</v>
      </c>
      <c r="D77" s="2">
        <v>1</v>
      </c>
      <c r="E77" s="2">
        <v>6</v>
      </c>
      <c r="F77" s="65"/>
      <c r="G77" s="66" t="s">
        <v>42</v>
      </c>
      <c r="H77" s="68"/>
      <c r="I77" s="68"/>
      <c r="J77" s="71" t="s">
        <v>45</v>
      </c>
      <c r="K77" s="68"/>
      <c r="L77" s="68"/>
      <c r="M77" s="70"/>
      <c r="N77" s="70"/>
    </row>
    <row r="78" spans="1:14" x14ac:dyDescent="0.35">
      <c r="F78" s="65"/>
      <c r="G78" s="68"/>
      <c r="H78" s="68"/>
      <c r="I78" s="68"/>
      <c r="J78" s="67"/>
      <c r="K78" s="68"/>
      <c r="L78" s="69"/>
      <c r="M78" s="70"/>
      <c r="N78" s="70"/>
    </row>
    <row r="79" spans="1:14" ht="72.5" x14ac:dyDescent="0.35">
      <c r="A79" s="2">
        <v>49</v>
      </c>
      <c r="B79" s="2">
        <v>13349</v>
      </c>
      <c r="C79" s="2">
        <v>1</v>
      </c>
      <c r="D79" s="2">
        <v>1</v>
      </c>
      <c r="E79" s="2">
        <v>6</v>
      </c>
      <c r="F79" s="65"/>
      <c r="G79" s="66" t="s">
        <v>42</v>
      </c>
      <c r="H79" s="68"/>
      <c r="I79" s="68"/>
      <c r="J79" s="67" t="s">
        <v>46</v>
      </c>
      <c r="K79" s="68"/>
      <c r="L79" s="68"/>
      <c r="M79" s="70"/>
      <c r="N79" s="70"/>
    </row>
    <row r="80" spans="1:14" x14ac:dyDescent="0.35">
      <c r="F80" s="65"/>
      <c r="G80" s="68"/>
      <c r="H80" s="68"/>
      <c r="I80" s="68"/>
      <c r="J80" s="67"/>
      <c r="K80" s="68"/>
      <c r="L80" s="69"/>
      <c r="M80" s="70"/>
      <c r="N80" s="70"/>
    </row>
    <row r="81" spans="1:14" ht="72.5" x14ac:dyDescent="0.35">
      <c r="A81" s="2">
        <v>50</v>
      </c>
      <c r="B81" s="2">
        <v>13350</v>
      </c>
      <c r="C81" s="2">
        <v>1</v>
      </c>
      <c r="D81" s="2">
        <v>1</v>
      </c>
      <c r="E81" s="2">
        <v>6</v>
      </c>
      <c r="F81" s="65"/>
      <c r="G81" s="66" t="s">
        <v>42</v>
      </c>
      <c r="H81" s="68"/>
      <c r="I81" s="68"/>
      <c r="J81" s="67" t="s">
        <v>47</v>
      </c>
      <c r="K81" s="68"/>
      <c r="L81" s="68"/>
      <c r="M81" s="70"/>
      <c r="N81" s="70"/>
    </row>
    <row r="82" spans="1:14" x14ac:dyDescent="0.35">
      <c r="F82" s="65"/>
      <c r="G82" s="68"/>
      <c r="H82" s="68"/>
      <c r="I82" s="68"/>
      <c r="J82" s="67"/>
      <c r="K82" s="68"/>
      <c r="L82" s="69"/>
      <c r="M82" s="70"/>
      <c r="N82" s="70"/>
    </row>
    <row r="83" spans="1:14" ht="72.5" x14ac:dyDescent="0.35">
      <c r="A83" s="2">
        <v>51</v>
      </c>
      <c r="B83" s="2">
        <v>13351</v>
      </c>
      <c r="C83" s="2">
        <v>1</v>
      </c>
      <c r="D83" s="2">
        <v>1</v>
      </c>
      <c r="E83" s="2">
        <v>6</v>
      </c>
      <c r="F83" s="65"/>
      <c r="G83" s="66" t="s">
        <v>42</v>
      </c>
      <c r="H83" s="68"/>
      <c r="I83" s="68"/>
      <c r="J83" s="67" t="s">
        <v>48</v>
      </c>
      <c r="K83" s="68"/>
      <c r="L83" s="68"/>
      <c r="M83" s="70"/>
      <c r="N83" s="70"/>
    </row>
    <row r="84" spans="1:14" x14ac:dyDescent="0.35">
      <c r="F84" s="65"/>
      <c r="G84" s="68"/>
      <c r="H84" s="68"/>
      <c r="I84" s="68"/>
      <c r="J84" s="67"/>
      <c r="K84" s="68"/>
      <c r="L84" s="69"/>
      <c r="M84" s="70"/>
      <c r="N84" s="70"/>
    </row>
    <row r="85" spans="1:14" ht="101.5" x14ac:dyDescent="0.35">
      <c r="A85" s="2">
        <v>52</v>
      </c>
      <c r="B85" s="2">
        <v>13352</v>
      </c>
      <c r="C85" s="2">
        <v>1</v>
      </c>
      <c r="D85" s="2">
        <v>1</v>
      </c>
      <c r="E85" s="2">
        <v>6</v>
      </c>
      <c r="F85" s="65"/>
      <c r="G85" s="66" t="s">
        <v>42</v>
      </c>
      <c r="H85" s="68"/>
      <c r="I85" s="68"/>
      <c r="J85" s="67" t="s">
        <v>49</v>
      </c>
      <c r="K85" s="68"/>
      <c r="L85" s="68"/>
      <c r="M85" s="70"/>
      <c r="N85" s="70"/>
    </row>
    <row r="86" spans="1:14" x14ac:dyDescent="0.35">
      <c r="F86" s="65"/>
      <c r="G86" s="68"/>
      <c r="H86" s="68"/>
      <c r="I86" s="68"/>
      <c r="J86" s="67"/>
      <c r="K86" s="68"/>
      <c r="L86" s="69"/>
      <c r="M86" s="70"/>
      <c r="N86" s="70"/>
    </row>
    <row r="87" spans="1:14" ht="101.5" x14ac:dyDescent="0.35">
      <c r="A87" s="2">
        <v>53</v>
      </c>
      <c r="B87" s="2">
        <v>13353</v>
      </c>
      <c r="C87" s="2">
        <v>1</v>
      </c>
      <c r="D87" s="2">
        <v>1</v>
      </c>
      <c r="E87" s="2">
        <v>7</v>
      </c>
      <c r="F87" s="65"/>
      <c r="G87" s="66" t="s">
        <v>50</v>
      </c>
      <c r="H87" s="68"/>
      <c r="I87" s="68"/>
      <c r="J87" s="67" t="s">
        <v>51</v>
      </c>
      <c r="K87" s="68"/>
      <c r="L87" s="68"/>
      <c r="M87" s="70"/>
      <c r="N87" s="70"/>
    </row>
    <row r="88" spans="1:14" x14ac:dyDescent="0.35">
      <c r="F88" s="65"/>
      <c r="G88" s="68"/>
      <c r="H88" s="68"/>
      <c r="I88" s="68"/>
      <c r="J88" s="67"/>
      <c r="K88" s="68"/>
      <c r="L88" s="69"/>
      <c r="M88" s="70"/>
      <c r="N88" s="70"/>
    </row>
    <row r="89" spans="1:14" ht="29" x14ac:dyDescent="0.35">
      <c r="A89" s="2">
        <v>54</v>
      </c>
      <c r="B89" s="2">
        <v>13354</v>
      </c>
      <c r="C89" s="2">
        <v>1</v>
      </c>
      <c r="D89" s="2">
        <v>1</v>
      </c>
      <c r="E89" s="2">
        <v>7</v>
      </c>
      <c r="F89" s="65"/>
      <c r="G89" s="66" t="s">
        <v>50</v>
      </c>
      <c r="H89" s="68"/>
      <c r="I89" s="68"/>
      <c r="J89" s="67" t="s">
        <v>52</v>
      </c>
      <c r="K89" s="68"/>
      <c r="L89" s="68"/>
      <c r="M89" s="70"/>
      <c r="N89" s="70"/>
    </row>
    <row r="90" spans="1:14" x14ac:dyDescent="0.35">
      <c r="F90" s="65"/>
      <c r="G90" s="68"/>
      <c r="H90" s="68"/>
      <c r="I90" s="68"/>
      <c r="J90" s="67"/>
      <c r="K90" s="68"/>
      <c r="L90" s="69"/>
      <c r="M90" s="70"/>
      <c r="N90" s="70"/>
    </row>
    <row r="91" spans="1:14" x14ac:dyDescent="0.35">
      <c r="A91" s="2">
        <v>55</v>
      </c>
      <c r="B91" s="2">
        <v>13355</v>
      </c>
      <c r="C91" s="2">
        <v>1</v>
      </c>
      <c r="D91" s="2">
        <v>1</v>
      </c>
      <c r="E91" s="2">
        <v>7</v>
      </c>
      <c r="F91" s="65"/>
      <c r="G91" s="66" t="s">
        <v>50</v>
      </c>
      <c r="H91" s="68"/>
      <c r="I91" s="68"/>
      <c r="J91" s="71" t="s">
        <v>803</v>
      </c>
      <c r="K91" s="68"/>
      <c r="L91" s="68"/>
      <c r="M91" s="70"/>
      <c r="N91" s="70"/>
    </row>
    <row r="92" spans="1:14" x14ac:dyDescent="0.35">
      <c r="F92" s="65"/>
      <c r="G92" s="68"/>
      <c r="H92" s="68"/>
      <c r="I92" s="68"/>
      <c r="J92" s="67"/>
      <c r="K92" s="68"/>
      <c r="L92" s="69"/>
      <c r="M92" s="70"/>
      <c r="N92" s="70"/>
    </row>
    <row r="93" spans="1:14" ht="174" x14ac:dyDescent="0.35">
      <c r="A93" s="2">
        <v>56</v>
      </c>
      <c r="B93" s="2">
        <v>13356</v>
      </c>
      <c r="C93" s="2">
        <v>1</v>
      </c>
      <c r="D93" s="2">
        <v>1</v>
      </c>
      <c r="E93" s="2">
        <v>7</v>
      </c>
      <c r="F93" s="65"/>
      <c r="G93" s="66" t="s">
        <v>50</v>
      </c>
      <c r="H93" s="68"/>
      <c r="I93" s="68"/>
      <c r="J93" s="67" t="s">
        <v>804</v>
      </c>
      <c r="K93" s="68"/>
      <c r="L93" s="68"/>
      <c r="M93" s="70"/>
      <c r="N93" s="70"/>
    </row>
    <row r="94" spans="1:14" x14ac:dyDescent="0.35">
      <c r="F94" s="65"/>
      <c r="G94" s="68"/>
      <c r="H94" s="68"/>
      <c r="I94" s="68"/>
      <c r="J94" s="67"/>
      <c r="K94" s="68"/>
      <c r="L94" s="69"/>
      <c r="M94" s="70"/>
      <c r="N94" s="70"/>
    </row>
    <row r="95" spans="1:14" ht="58" x14ac:dyDescent="0.35">
      <c r="A95" s="2">
        <v>57</v>
      </c>
      <c r="B95" s="2">
        <v>13357</v>
      </c>
      <c r="C95" s="2">
        <v>1</v>
      </c>
      <c r="D95" s="2">
        <v>1</v>
      </c>
      <c r="E95" s="2">
        <v>7</v>
      </c>
      <c r="F95" s="65"/>
      <c r="G95" s="66" t="s">
        <v>50</v>
      </c>
      <c r="H95" s="68"/>
      <c r="I95" s="68"/>
      <c r="J95" s="67" t="s">
        <v>805</v>
      </c>
      <c r="K95" s="68"/>
      <c r="L95" s="68"/>
      <c r="M95" s="70"/>
      <c r="N95" s="70"/>
    </row>
    <row r="96" spans="1:14" x14ac:dyDescent="0.35">
      <c r="F96" s="65"/>
      <c r="G96" s="68"/>
      <c r="H96" s="68"/>
      <c r="I96" s="68"/>
      <c r="J96" s="67"/>
      <c r="K96" s="68"/>
      <c r="L96" s="69"/>
      <c r="M96" s="70"/>
      <c r="N96" s="70"/>
    </row>
    <row r="97" spans="1:14" ht="58" x14ac:dyDescent="0.35">
      <c r="A97" s="2">
        <v>58</v>
      </c>
      <c r="B97" s="2">
        <v>13358</v>
      </c>
      <c r="C97" s="2">
        <v>1</v>
      </c>
      <c r="D97" s="2">
        <v>1</v>
      </c>
      <c r="E97" s="2">
        <v>7</v>
      </c>
      <c r="F97" s="65"/>
      <c r="G97" s="66" t="s">
        <v>50</v>
      </c>
      <c r="H97" s="68"/>
      <c r="I97" s="68"/>
      <c r="J97" s="67" t="s">
        <v>806</v>
      </c>
      <c r="K97" s="68"/>
      <c r="L97" s="68"/>
      <c r="M97" s="70"/>
      <c r="N97" s="70"/>
    </row>
    <row r="98" spans="1:14" x14ac:dyDescent="0.35">
      <c r="F98" s="65"/>
      <c r="G98" s="68"/>
      <c r="H98" s="68"/>
      <c r="I98" s="68"/>
      <c r="J98" s="67"/>
      <c r="K98" s="68"/>
      <c r="L98" s="69"/>
      <c r="M98" s="70"/>
      <c r="N98" s="70"/>
    </row>
    <row r="99" spans="1:14" x14ac:dyDescent="0.35">
      <c r="A99" s="2">
        <v>59</v>
      </c>
      <c r="B99" s="2">
        <v>13359</v>
      </c>
      <c r="C99" s="2">
        <v>1</v>
      </c>
      <c r="D99" s="2">
        <v>1</v>
      </c>
      <c r="E99" s="2">
        <v>8</v>
      </c>
      <c r="F99" s="65"/>
      <c r="G99" s="66" t="s">
        <v>53</v>
      </c>
      <c r="H99" s="68"/>
      <c r="I99" s="68"/>
      <c r="J99" s="71" t="s">
        <v>54</v>
      </c>
      <c r="K99" s="68"/>
      <c r="L99" s="68"/>
      <c r="M99" s="70"/>
      <c r="N99" s="70"/>
    </row>
    <row r="100" spans="1:14" x14ac:dyDescent="0.35">
      <c r="F100" s="65"/>
      <c r="G100" s="68"/>
      <c r="H100" s="68"/>
      <c r="I100" s="68"/>
      <c r="J100" s="67"/>
      <c r="K100" s="68"/>
      <c r="L100" s="69"/>
      <c r="M100" s="70"/>
      <c r="N100" s="70"/>
    </row>
    <row r="101" spans="1:14" ht="29" x14ac:dyDescent="0.35">
      <c r="A101" s="2">
        <v>60</v>
      </c>
      <c r="B101" s="2">
        <v>13360</v>
      </c>
      <c r="C101" s="2">
        <v>1</v>
      </c>
      <c r="D101" s="2">
        <v>1</v>
      </c>
      <c r="E101" s="2">
        <v>8</v>
      </c>
      <c r="F101" s="65"/>
      <c r="G101" s="66" t="s">
        <v>53</v>
      </c>
      <c r="H101" s="68"/>
      <c r="I101" s="68"/>
      <c r="J101" s="67" t="s">
        <v>55</v>
      </c>
      <c r="K101" s="68"/>
      <c r="L101" s="68"/>
      <c r="M101" s="70"/>
      <c r="N101" s="70"/>
    </row>
    <row r="102" spans="1:14" x14ac:dyDescent="0.35">
      <c r="F102" s="65"/>
      <c r="G102" s="68"/>
      <c r="H102" s="68"/>
      <c r="I102" s="68"/>
      <c r="J102" s="67"/>
      <c r="K102" s="68"/>
      <c r="L102" s="69"/>
      <c r="M102" s="70"/>
      <c r="N102" s="70"/>
    </row>
    <row r="103" spans="1:14" ht="29" x14ac:dyDescent="0.35">
      <c r="A103" s="2">
        <v>61</v>
      </c>
      <c r="B103" s="2">
        <v>13361</v>
      </c>
      <c r="C103" s="2">
        <v>1</v>
      </c>
      <c r="D103" s="2">
        <v>1</v>
      </c>
      <c r="E103" s="2">
        <v>8</v>
      </c>
      <c r="F103" s="65"/>
      <c r="G103" s="66" t="s">
        <v>53</v>
      </c>
      <c r="H103" s="68"/>
      <c r="I103" s="68"/>
      <c r="J103" s="67" t="s">
        <v>56</v>
      </c>
      <c r="K103" s="68"/>
      <c r="L103" s="68"/>
      <c r="M103" s="70"/>
      <c r="N103" s="70"/>
    </row>
    <row r="104" spans="1:14" x14ac:dyDescent="0.35">
      <c r="F104" s="65"/>
      <c r="G104" s="68"/>
      <c r="H104" s="68"/>
      <c r="I104" s="68"/>
      <c r="J104" s="67"/>
      <c r="K104" s="68"/>
      <c r="L104" s="69"/>
      <c r="M104" s="70"/>
      <c r="N104" s="70"/>
    </row>
    <row r="105" spans="1:14" ht="29" x14ac:dyDescent="0.35">
      <c r="A105" s="2">
        <v>62</v>
      </c>
      <c r="B105" s="2">
        <v>13362</v>
      </c>
      <c r="C105" s="2">
        <v>1</v>
      </c>
      <c r="D105" s="2">
        <v>1</v>
      </c>
      <c r="E105" s="2">
        <v>8</v>
      </c>
      <c r="F105" s="65"/>
      <c r="G105" s="66" t="s">
        <v>53</v>
      </c>
      <c r="H105" s="68"/>
      <c r="I105" s="68"/>
      <c r="J105" s="67" t="s">
        <v>57</v>
      </c>
      <c r="K105" s="68"/>
      <c r="L105" s="68"/>
      <c r="M105" s="70"/>
      <c r="N105" s="70"/>
    </row>
    <row r="106" spans="1:14" x14ac:dyDescent="0.35">
      <c r="F106" s="65"/>
      <c r="G106" s="68"/>
      <c r="H106" s="68"/>
      <c r="I106" s="68"/>
      <c r="J106" s="67"/>
      <c r="K106" s="68"/>
      <c r="L106" s="69"/>
      <c r="M106" s="70"/>
      <c r="N106" s="70"/>
    </row>
    <row r="107" spans="1:14" x14ac:dyDescent="0.35">
      <c r="A107" s="2">
        <v>63</v>
      </c>
      <c r="B107" s="2">
        <v>13363</v>
      </c>
      <c r="C107" s="2">
        <v>1</v>
      </c>
      <c r="D107" s="2">
        <v>1</v>
      </c>
      <c r="E107" s="2">
        <v>8</v>
      </c>
      <c r="F107" s="65"/>
      <c r="G107" s="66" t="s">
        <v>53</v>
      </c>
      <c r="H107" s="68"/>
      <c r="I107" s="68"/>
      <c r="J107" s="71" t="s">
        <v>807</v>
      </c>
      <c r="K107" s="68"/>
      <c r="L107" s="68"/>
      <c r="M107" s="70"/>
      <c r="N107" s="70"/>
    </row>
    <row r="108" spans="1:14" x14ac:dyDescent="0.35">
      <c r="F108" s="65"/>
      <c r="G108" s="68"/>
      <c r="H108" s="68"/>
      <c r="I108" s="68"/>
      <c r="J108" s="67"/>
      <c r="K108" s="68"/>
      <c r="L108" s="69"/>
      <c r="M108" s="70"/>
      <c r="N108" s="70"/>
    </row>
    <row r="109" spans="1:14" ht="72.5" x14ac:dyDescent="0.35">
      <c r="A109" s="2">
        <v>64</v>
      </c>
      <c r="B109" s="2">
        <v>13364</v>
      </c>
      <c r="C109" s="2">
        <v>1</v>
      </c>
      <c r="D109" s="2">
        <v>1</v>
      </c>
      <c r="E109" s="2">
        <v>8</v>
      </c>
      <c r="F109" s="65"/>
      <c r="G109" s="66" t="s">
        <v>53</v>
      </c>
      <c r="H109" s="68"/>
      <c r="I109" s="68"/>
      <c r="J109" s="67" t="s">
        <v>58</v>
      </c>
      <c r="K109" s="68"/>
      <c r="L109" s="68"/>
      <c r="M109" s="70"/>
      <c r="N109" s="70"/>
    </row>
    <row r="110" spans="1:14" x14ac:dyDescent="0.35">
      <c r="F110" s="65"/>
      <c r="G110" s="68"/>
      <c r="H110" s="68"/>
      <c r="I110" s="68"/>
      <c r="J110" s="67"/>
      <c r="K110" s="68"/>
      <c r="L110" s="69"/>
      <c r="M110" s="70"/>
      <c r="N110" s="70"/>
    </row>
    <row r="111" spans="1:14" x14ac:dyDescent="0.35">
      <c r="A111" s="2">
        <v>65</v>
      </c>
      <c r="B111" s="2">
        <v>13366</v>
      </c>
      <c r="C111" s="2">
        <v>1</v>
      </c>
      <c r="D111" s="2">
        <v>1</v>
      </c>
      <c r="E111" s="2">
        <v>9</v>
      </c>
      <c r="F111" s="65"/>
      <c r="G111" s="66" t="s">
        <v>59</v>
      </c>
      <c r="H111" s="68"/>
      <c r="I111" s="68"/>
      <c r="J111" s="71" t="s">
        <v>60</v>
      </c>
      <c r="K111" s="68"/>
      <c r="L111" s="68"/>
      <c r="M111" s="70"/>
      <c r="N111" s="70"/>
    </row>
    <row r="112" spans="1:14" x14ac:dyDescent="0.35">
      <c r="F112" s="65"/>
      <c r="G112" s="68"/>
      <c r="H112" s="68"/>
      <c r="I112" s="68"/>
      <c r="J112" s="67"/>
      <c r="K112" s="68"/>
      <c r="L112" s="69"/>
      <c r="M112" s="70"/>
      <c r="N112" s="70"/>
    </row>
    <row r="113" spans="1:14" x14ac:dyDescent="0.35">
      <c r="A113" s="2">
        <v>66</v>
      </c>
      <c r="B113" s="2">
        <v>13367</v>
      </c>
      <c r="C113" s="2">
        <v>1</v>
      </c>
      <c r="D113" s="2">
        <v>1</v>
      </c>
      <c r="E113" s="2">
        <v>9</v>
      </c>
      <c r="F113" s="65"/>
      <c r="G113" s="66" t="s">
        <v>59</v>
      </c>
      <c r="H113" s="68"/>
      <c r="I113" s="68"/>
      <c r="J113" s="72" t="s">
        <v>61</v>
      </c>
      <c r="K113" s="68"/>
      <c r="L113" s="68"/>
      <c r="M113" s="70"/>
      <c r="N113" s="70"/>
    </row>
    <row r="114" spans="1:14" x14ac:dyDescent="0.35">
      <c r="F114" s="65"/>
      <c r="G114" s="68"/>
      <c r="H114" s="68"/>
      <c r="I114" s="68"/>
      <c r="J114" s="67"/>
      <c r="K114" s="68"/>
      <c r="L114" s="69"/>
      <c r="M114" s="70"/>
      <c r="N114" s="70"/>
    </row>
    <row r="115" spans="1:14" x14ac:dyDescent="0.35">
      <c r="A115" s="2">
        <v>67</v>
      </c>
      <c r="B115" s="2">
        <v>13368</v>
      </c>
      <c r="C115" s="2">
        <v>1</v>
      </c>
      <c r="D115" s="2">
        <v>1</v>
      </c>
      <c r="E115" s="2">
        <v>9</v>
      </c>
      <c r="F115" s="65"/>
      <c r="G115" s="66" t="s">
        <v>59</v>
      </c>
      <c r="H115" s="68"/>
      <c r="I115" s="68"/>
      <c r="J115" s="72" t="s">
        <v>62</v>
      </c>
      <c r="K115" s="68"/>
      <c r="L115" s="68"/>
      <c r="M115" s="70"/>
      <c r="N115" s="70"/>
    </row>
    <row r="116" spans="1:14" x14ac:dyDescent="0.35">
      <c r="F116" s="65"/>
      <c r="G116" s="68"/>
      <c r="H116" s="68"/>
      <c r="I116" s="68"/>
      <c r="J116" s="67"/>
      <c r="K116" s="68"/>
      <c r="L116" s="69"/>
      <c r="M116" s="70"/>
      <c r="N116" s="70"/>
    </row>
    <row r="117" spans="1:14" ht="43.5" x14ac:dyDescent="0.35">
      <c r="A117" s="2">
        <v>68</v>
      </c>
      <c r="B117" s="2">
        <v>13369</v>
      </c>
      <c r="C117" s="2">
        <v>1</v>
      </c>
      <c r="D117" s="2">
        <v>1</v>
      </c>
      <c r="E117" s="2">
        <v>9</v>
      </c>
      <c r="F117" s="65">
        <v>1</v>
      </c>
      <c r="G117" s="66" t="s">
        <v>63</v>
      </c>
      <c r="H117" s="68"/>
      <c r="I117" s="68"/>
      <c r="J117" s="67" t="s">
        <v>808</v>
      </c>
      <c r="K117" s="73" t="s">
        <v>64</v>
      </c>
      <c r="L117" s="69">
        <v>0</v>
      </c>
      <c r="M117" s="70"/>
      <c r="N117" s="70"/>
    </row>
    <row r="118" spans="1:14" x14ac:dyDescent="0.35">
      <c r="F118" s="65"/>
      <c r="G118" s="68"/>
      <c r="H118" s="68"/>
      <c r="I118" s="68"/>
      <c r="J118" s="67"/>
      <c r="K118" s="68"/>
      <c r="L118" s="69"/>
      <c r="M118" s="70"/>
      <c r="N118" s="70"/>
    </row>
    <row r="119" spans="1:14" ht="72.5" x14ac:dyDescent="0.35">
      <c r="A119" s="2">
        <v>69</v>
      </c>
      <c r="B119" s="2">
        <v>13370</v>
      </c>
      <c r="C119" s="2">
        <v>1</v>
      </c>
      <c r="D119" s="2">
        <v>1</v>
      </c>
      <c r="E119" s="2">
        <v>9</v>
      </c>
      <c r="F119" s="65"/>
      <c r="G119" s="66" t="s">
        <v>59</v>
      </c>
      <c r="H119" s="68"/>
      <c r="I119" s="68"/>
      <c r="J119" s="67" t="s">
        <v>65</v>
      </c>
      <c r="K119" s="73" t="s">
        <v>64</v>
      </c>
      <c r="L119" s="69">
        <v>0</v>
      </c>
      <c r="M119" s="70"/>
      <c r="N119" s="70"/>
    </row>
    <row r="120" spans="1:14" x14ac:dyDescent="0.35">
      <c r="F120" s="65"/>
      <c r="G120" s="68"/>
      <c r="H120" s="68"/>
      <c r="I120" s="68"/>
      <c r="J120" s="67"/>
      <c r="K120" s="68"/>
      <c r="L120" s="69"/>
      <c r="M120" s="70"/>
      <c r="N120" s="70"/>
    </row>
    <row r="121" spans="1:14" ht="116" x14ac:dyDescent="0.35">
      <c r="A121" s="2">
        <v>70</v>
      </c>
      <c r="B121" s="2">
        <v>13371</v>
      </c>
      <c r="C121" s="2">
        <v>1</v>
      </c>
      <c r="D121" s="2">
        <v>1</v>
      </c>
      <c r="E121" s="2">
        <v>9</v>
      </c>
      <c r="F121" s="65"/>
      <c r="G121" s="66" t="s">
        <v>59</v>
      </c>
      <c r="H121" s="68"/>
      <c r="I121" s="68"/>
      <c r="J121" s="67" t="s">
        <v>66</v>
      </c>
      <c r="K121" s="68" t="s">
        <v>67</v>
      </c>
      <c r="L121" s="69">
        <v>1</v>
      </c>
      <c r="M121" s="70">
        <v>0</v>
      </c>
      <c r="N121" s="70">
        <f>ROUND(L121*M121,2)</f>
        <v>0</v>
      </c>
    </row>
    <row r="122" spans="1:14" x14ac:dyDescent="0.35">
      <c r="F122" s="65"/>
      <c r="G122" s="68"/>
      <c r="H122" s="68"/>
      <c r="I122" s="68"/>
      <c r="J122" s="67"/>
      <c r="K122" s="68"/>
      <c r="L122" s="69"/>
      <c r="M122" s="70"/>
      <c r="N122" s="70"/>
    </row>
    <row r="123" spans="1:14" x14ac:dyDescent="0.35">
      <c r="A123" s="2">
        <v>71</v>
      </c>
      <c r="B123" s="2">
        <v>13372</v>
      </c>
      <c r="C123" s="2">
        <v>1</v>
      </c>
      <c r="D123" s="2">
        <v>1</v>
      </c>
      <c r="E123" s="2">
        <v>10</v>
      </c>
      <c r="F123" s="65"/>
      <c r="G123" s="66" t="s">
        <v>68</v>
      </c>
      <c r="H123" s="68"/>
      <c r="I123" s="68"/>
      <c r="J123" s="72" t="s">
        <v>69</v>
      </c>
      <c r="K123" s="68"/>
      <c r="L123" s="68"/>
      <c r="M123" s="70"/>
      <c r="N123" s="70"/>
    </row>
    <row r="124" spans="1:14" x14ac:dyDescent="0.35">
      <c r="F124" s="65"/>
      <c r="G124" s="68"/>
      <c r="H124" s="68"/>
      <c r="I124" s="68"/>
      <c r="J124" s="67"/>
      <c r="K124" s="68"/>
      <c r="L124" s="69"/>
      <c r="M124" s="70"/>
      <c r="N124" s="70"/>
    </row>
    <row r="125" spans="1:14" ht="29" x14ac:dyDescent="0.35">
      <c r="A125" s="2">
        <v>72</v>
      </c>
      <c r="B125" s="2">
        <v>13373</v>
      </c>
      <c r="C125" s="2">
        <v>1</v>
      </c>
      <c r="D125" s="2">
        <v>1</v>
      </c>
      <c r="E125" s="2">
        <v>10</v>
      </c>
      <c r="F125" s="65">
        <v>2</v>
      </c>
      <c r="G125" s="66" t="s">
        <v>70</v>
      </c>
      <c r="H125" s="68"/>
      <c r="I125" s="68"/>
      <c r="J125" s="67" t="s">
        <v>71</v>
      </c>
      <c r="K125" s="68" t="s">
        <v>67</v>
      </c>
      <c r="L125" s="69">
        <v>1</v>
      </c>
      <c r="M125" s="70"/>
      <c r="N125" s="70">
        <f>ROUND(L125*M125,2)</f>
        <v>0</v>
      </c>
    </row>
    <row r="126" spans="1:14" x14ac:dyDescent="0.35">
      <c r="F126" s="65"/>
      <c r="G126" s="68"/>
      <c r="H126" s="68"/>
      <c r="I126" s="68"/>
      <c r="J126" s="67"/>
      <c r="K126" s="68"/>
      <c r="L126" s="69"/>
      <c r="M126" s="70"/>
      <c r="N126" s="70"/>
    </row>
    <row r="127" spans="1:14" ht="29" x14ac:dyDescent="0.35">
      <c r="A127" s="2">
        <v>73</v>
      </c>
      <c r="B127" s="2">
        <v>13374</v>
      </c>
      <c r="C127" s="2">
        <v>1</v>
      </c>
      <c r="D127" s="2">
        <v>1</v>
      </c>
      <c r="E127" s="2">
        <v>10</v>
      </c>
      <c r="F127" s="65">
        <v>3</v>
      </c>
      <c r="G127" s="66" t="s">
        <v>72</v>
      </c>
      <c r="H127" s="68"/>
      <c r="I127" s="68"/>
      <c r="J127" s="67" t="s">
        <v>73</v>
      </c>
      <c r="K127" s="68" t="s">
        <v>67</v>
      </c>
      <c r="L127" s="69">
        <v>1</v>
      </c>
      <c r="M127" s="70"/>
      <c r="N127" s="70">
        <f>ROUND(L127*M127,2)</f>
        <v>0</v>
      </c>
    </row>
    <row r="128" spans="1:14" x14ac:dyDescent="0.35">
      <c r="F128" s="65"/>
      <c r="G128" s="68"/>
      <c r="H128" s="68"/>
      <c r="I128" s="68"/>
      <c r="J128" s="67"/>
      <c r="K128" s="68"/>
      <c r="L128" s="69"/>
      <c r="M128" s="70"/>
      <c r="N128" s="70"/>
    </row>
    <row r="129" spans="1:14" ht="29" x14ac:dyDescent="0.35">
      <c r="A129" s="2">
        <v>74</v>
      </c>
      <c r="B129" s="2">
        <v>13375</v>
      </c>
      <c r="C129" s="2">
        <v>1</v>
      </c>
      <c r="D129" s="2">
        <v>1</v>
      </c>
      <c r="E129" s="2">
        <v>10</v>
      </c>
      <c r="F129" s="65">
        <v>4</v>
      </c>
      <c r="G129" s="66" t="s">
        <v>74</v>
      </c>
      <c r="H129" s="68"/>
      <c r="I129" s="68"/>
      <c r="J129" s="67" t="s">
        <v>75</v>
      </c>
      <c r="K129" s="68" t="s">
        <v>67</v>
      </c>
      <c r="L129" s="69">
        <v>1</v>
      </c>
      <c r="M129" s="70"/>
      <c r="N129" s="70">
        <f>ROUND(L129*M129,2)</f>
        <v>0</v>
      </c>
    </row>
    <row r="130" spans="1:14" x14ac:dyDescent="0.35">
      <c r="F130" s="65"/>
      <c r="G130" s="68"/>
      <c r="H130" s="68"/>
      <c r="I130" s="68"/>
      <c r="J130" s="67"/>
      <c r="K130" s="68"/>
      <c r="L130" s="69"/>
      <c r="M130" s="70"/>
      <c r="N130" s="70"/>
    </row>
    <row r="131" spans="1:14" ht="29" x14ac:dyDescent="0.35">
      <c r="A131" s="2">
        <v>75</v>
      </c>
      <c r="B131" s="2">
        <v>13376</v>
      </c>
      <c r="C131" s="2">
        <v>1</v>
      </c>
      <c r="D131" s="2">
        <v>1</v>
      </c>
      <c r="E131" s="2">
        <v>10</v>
      </c>
      <c r="F131" s="65">
        <v>5</v>
      </c>
      <c r="G131" s="66" t="s">
        <v>76</v>
      </c>
      <c r="H131" s="68"/>
      <c r="I131" s="68"/>
      <c r="J131" s="67" t="s">
        <v>77</v>
      </c>
      <c r="K131" s="68" t="s">
        <v>67</v>
      </c>
      <c r="L131" s="69">
        <v>1</v>
      </c>
      <c r="M131" s="70"/>
      <c r="N131" s="70">
        <f>ROUND(L131*M131,2)</f>
        <v>0</v>
      </c>
    </row>
    <row r="132" spans="1:14" x14ac:dyDescent="0.35">
      <c r="F132" s="65"/>
      <c r="G132" s="68"/>
      <c r="H132" s="68"/>
      <c r="I132" s="68"/>
      <c r="J132" s="67"/>
      <c r="K132" s="68"/>
      <c r="L132" s="69"/>
      <c r="M132" s="70"/>
      <c r="N132" s="70"/>
    </row>
    <row r="133" spans="1:14" ht="29" x14ac:dyDescent="0.35">
      <c r="A133" s="2">
        <v>76</v>
      </c>
      <c r="B133" s="2">
        <v>13377</v>
      </c>
      <c r="C133" s="2">
        <v>1</v>
      </c>
      <c r="D133" s="2">
        <v>1</v>
      </c>
      <c r="E133" s="2">
        <v>10</v>
      </c>
      <c r="F133" s="65">
        <v>6</v>
      </c>
      <c r="G133" s="66" t="s">
        <v>78</v>
      </c>
      <c r="H133" s="68"/>
      <c r="I133" s="68"/>
      <c r="J133" s="67" t="s">
        <v>79</v>
      </c>
      <c r="K133" s="68" t="s">
        <v>67</v>
      </c>
      <c r="L133" s="69">
        <v>1</v>
      </c>
      <c r="M133" s="70"/>
      <c r="N133" s="70">
        <f>ROUND(L133*M133,2)</f>
        <v>0</v>
      </c>
    </row>
    <row r="134" spans="1:14" x14ac:dyDescent="0.35">
      <c r="F134" s="65"/>
      <c r="G134" s="68"/>
      <c r="H134" s="68"/>
      <c r="I134" s="68"/>
      <c r="J134" s="67"/>
      <c r="K134" s="68"/>
      <c r="L134" s="69"/>
      <c r="M134" s="70"/>
      <c r="N134" s="70"/>
    </row>
    <row r="135" spans="1:14" ht="217.5" x14ac:dyDescent="0.35">
      <c r="A135" s="2">
        <v>77</v>
      </c>
      <c r="B135" s="2">
        <v>13378</v>
      </c>
      <c r="C135" s="2">
        <v>1</v>
      </c>
      <c r="D135" s="2">
        <v>1</v>
      </c>
      <c r="E135" s="2">
        <v>11</v>
      </c>
      <c r="F135" s="65">
        <v>7</v>
      </c>
      <c r="G135" s="66" t="s">
        <v>80</v>
      </c>
      <c r="H135" s="68"/>
      <c r="I135" s="68"/>
      <c r="J135" s="67" t="s">
        <v>81</v>
      </c>
      <c r="K135" s="68" t="s">
        <v>67</v>
      </c>
      <c r="L135" s="69">
        <v>1</v>
      </c>
      <c r="M135" s="70"/>
      <c r="N135" s="70">
        <f>ROUND(L135*M135,2)</f>
        <v>0</v>
      </c>
    </row>
    <row r="136" spans="1:14" x14ac:dyDescent="0.35">
      <c r="F136" s="65"/>
      <c r="G136" s="68"/>
      <c r="H136" s="68"/>
      <c r="I136" s="68"/>
      <c r="J136" s="67"/>
      <c r="K136" s="68"/>
      <c r="L136" s="69"/>
      <c r="M136" s="70"/>
      <c r="N136" s="70"/>
    </row>
    <row r="137" spans="1:14" ht="29" x14ac:dyDescent="0.35">
      <c r="A137" s="2">
        <v>78</v>
      </c>
      <c r="B137" s="2">
        <v>13379</v>
      </c>
      <c r="C137" s="2">
        <v>1</v>
      </c>
      <c r="D137" s="2">
        <v>1</v>
      </c>
      <c r="E137" s="2">
        <v>11</v>
      </c>
      <c r="F137" s="65">
        <v>8</v>
      </c>
      <c r="G137" s="66" t="s">
        <v>82</v>
      </c>
      <c r="H137" s="68"/>
      <c r="I137" s="68"/>
      <c r="J137" s="67" t="s">
        <v>83</v>
      </c>
      <c r="K137" s="68" t="s">
        <v>67</v>
      </c>
      <c r="L137" s="69">
        <v>1</v>
      </c>
      <c r="M137" s="70"/>
      <c r="N137" s="70">
        <f>ROUND(L137*M137,2)</f>
        <v>0</v>
      </c>
    </row>
    <row r="138" spans="1:14" x14ac:dyDescent="0.35">
      <c r="F138" s="65"/>
      <c r="G138" s="68"/>
      <c r="H138" s="68"/>
      <c r="I138" s="68"/>
      <c r="J138" s="67"/>
      <c r="K138" s="68"/>
      <c r="L138" s="69"/>
      <c r="M138" s="70"/>
      <c r="N138" s="70"/>
    </row>
    <row r="139" spans="1:14" ht="29" x14ac:dyDescent="0.35">
      <c r="A139" s="2">
        <v>79</v>
      </c>
      <c r="B139" s="2">
        <v>13380</v>
      </c>
      <c r="C139" s="2">
        <v>1</v>
      </c>
      <c r="D139" s="2">
        <v>1</v>
      </c>
      <c r="E139" s="2">
        <v>11</v>
      </c>
      <c r="F139" s="65">
        <v>9</v>
      </c>
      <c r="G139" s="66" t="s">
        <v>84</v>
      </c>
      <c r="H139" s="68"/>
      <c r="I139" s="68"/>
      <c r="J139" s="67" t="s">
        <v>85</v>
      </c>
      <c r="K139" s="68" t="s">
        <v>67</v>
      </c>
      <c r="L139" s="69">
        <v>1</v>
      </c>
      <c r="M139" s="70"/>
      <c r="N139" s="70">
        <f>ROUND(L139*M139,2)</f>
        <v>0</v>
      </c>
    </row>
    <row r="140" spans="1:14" x14ac:dyDescent="0.35">
      <c r="F140" s="65"/>
      <c r="G140" s="68"/>
      <c r="H140" s="68"/>
      <c r="I140" s="68"/>
      <c r="J140" s="67"/>
      <c r="K140" s="68"/>
      <c r="L140" s="69"/>
      <c r="M140" s="70"/>
      <c r="N140" s="70"/>
    </row>
    <row r="141" spans="1:14" ht="29" x14ac:dyDescent="0.35">
      <c r="A141" s="2">
        <v>80</v>
      </c>
      <c r="B141" s="2">
        <v>13381</v>
      </c>
      <c r="C141" s="2">
        <v>1</v>
      </c>
      <c r="D141" s="2">
        <v>1</v>
      </c>
      <c r="E141" s="2">
        <v>11</v>
      </c>
      <c r="F141" s="65">
        <v>10</v>
      </c>
      <c r="G141" s="66" t="s">
        <v>86</v>
      </c>
      <c r="H141" s="68"/>
      <c r="I141" s="68"/>
      <c r="J141" s="67" t="s">
        <v>87</v>
      </c>
      <c r="K141" s="68" t="s">
        <v>67</v>
      </c>
      <c r="L141" s="69">
        <v>1</v>
      </c>
      <c r="M141" s="70"/>
      <c r="N141" s="70">
        <f>ROUND(L141*M141,2)</f>
        <v>0</v>
      </c>
    </row>
    <row r="142" spans="1:14" x14ac:dyDescent="0.35">
      <c r="F142" s="65"/>
      <c r="G142" s="68"/>
      <c r="H142" s="68"/>
      <c r="I142" s="68"/>
      <c r="J142" s="67"/>
      <c r="K142" s="68"/>
      <c r="L142" s="69"/>
      <c r="M142" s="70"/>
      <c r="N142" s="70"/>
    </row>
    <row r="143" spans="1:14" ht="29" x14ac:dyDescent="0.35">
      <c r="A143" s="2">
        <v>81</v>
      </c>
      <c r="B143" s="2">
        <v>13382</v>
      </c>
      <c r="C143" s="2">
        <v>1</v>
      </c>
      <c r="D143" s="2">
        <v>1</v>
      </c>
      <c r="E143" s="2">
        <v>11</v>
      </c>
      <c r="F143" s="65">
        <v>11</v>
      </c>
      <c r="G143" s="66" t="s">
        <v>88</v>
      </c>
      <c r="H143" s="68"/>
      <c r="I143" s="68"/>
      <c r="J143" s="67" t="s">
        <v>89</v>
      </c>
      <c r="K143" s="68" t="s">
        <v>67</v>
      </c>
      <c r="L143" s="69">
        <v>1</v>
      </c>
      <c r="M143" s="70"/>
      <c r="N143" s="70">
        <f>ROUND(L143*M143,2)</f>
        <v>0</v>
      </c>
    </row>
    <row r="144" spans="1:14" x14ac:dyDescent="0.35">
      <c r="F144" s="65"/>
      <c r="G144" s="68"/>
      <c r="H144" s="68"/>
      <c r="I144" s="68"/>
      <c r="J144" s="67"/>
      <c r="K144" s="68"/>
      <c r="L144" s="69"/>
      <c r="M144" s="70"/>
      <c r="N144" s="70"/>
    </row>
    <row r="145" spans="1:14" ht="29" x14ac:dyDescent="0.35">
      <c r="A145" s="2">
        <v>82</v>
      </c>
      <c r="B145" s="2">
        <v>13383</v>
      </c>
      <c r="C145" s="2">
        <v>1</v>
      </c>
      <c r="D145" s="2">
        <v>1</v>
      </c>
      <c r="E145" s="2">
        <v>12</v>
      </c>
      <c r="F145" s="65">
        <v>12</v>
      </c>
      <c r="G145" s="66" t="s">
        <v>90</v>
      </c>
      <c r="H145" s="68"/>
      <c r="I145" s="68"/>
      <c r="J145" s="67" t="s">
        <v>91</v>
      </c>
      <c r="K145" s="68" t="s">
        <v>67</v>
      </c>
      <c r="L145" s="69">
        <v>1</v>
      </c>
      <c r="M145" s="70"/>
      <c r="N145" s="70">
        <f>ROUND(L145*M145,2)</f>
        <v>0</v>
      </c>
    </row>
    <row r="146" spans="1:14" x14ac:dyDescent="0.35">
      <c r="F146" s="65"/>
      <c r="G146" s="68"/>
      <c r="H146" s="68"/>
      <c r="I146" s="68"/>
      <c r="J146" s="67"/>
      <c r="K146" s="68"/>
      <c r="L146" s="69"/>
      <c r="M146" s="70"/>
      <c r="N146" s="70"/>
    </row>
    <row r="147" spans="1:14" ht="29" x14ac:dyDescent="0.35">
      <c r="A147" s="2">
        <v>83</v>
      </c>
      <c r="B147" s="2">
        <v>13384</v>
      </c>
      <c r="C147" s="2">
        <v>1</v>
      </c>
      <c r="D147" s="2">
        <v>1</v>
      </c>
      <c r="E147" s="2">
        <v>12</v>
      </c>
      <c r="F147" s="65">
        <v>13</v>
      </c>
      <c r="G147" s="66" t="s">
        <v>92</v>
      </c>
      <c r="H147" s="68"/>
      <c r="I147" s="68"/>
      <c r="J147" s="67" t="s">
        <v>93</v>
      </c>
      <c r="K147" s="68" t="s">
        <v>67</v>
      </c>
      <c r="L147" s="69">
        <v>1</v>
      </c>
      <c r="M147" s="70"/>
      <c r="N147" s="70">
        <f>ROUND(L147*M147,2)</f>
        <v>0</v>
      </c>
    </row>
    <row r="148" spans="1:14" x14ac:dyDescent="0.35">
      <c r="F148" s="65"/>
      <c r="G148" s="68"/>
      <c r="H148" s="68"/>
      <c r="I148" s="68"/>
      <c r="J148" s="67"/>
      <c r="K148" s="68"/>
      <c r="L148" s="69"/>
      <c r="M148" s="70"/>
      <c r="N148" s="70"/>
    </row>
    <row r="149" spans="1:14" ht="29" x14ac:dyDescent="0.35">
      <c r="A149" s="2">
        <v>84</v>
      </c>
      <c r="B149" s="2">
        <v>13385</v>
      </c>
      <c r="C149" s="2">
        <v>1</v>
      </c>
      <c r="D149" s="2">
        <v>1</v>
      </c>
      <c r="E149" s="2">
        <v>12</v>
      </c>
      <c r="F149" s="65">
        <v>14</v>
      </c>
      <c r="G149" s="66" t="s">
        <v>94</v>
      </c>
      <c r="H149" s="68"/>
      <c r="I149" s="68"/>
      <c r="J149" s="67" t="s">
        <v>95</v>
      </c>
      <c r="K149" s="68" t="s">
        <v>67</v>
      </c>
      <c r="L149" s="69">
        <v>1</v>
      </c>
      <c r="M149" s="70"/>
      <c r="N149" s="70">
        <f>ROUND(L149*M149,2)</f>
        <v>0</v>
      </c>
    </row>
    <row r="150" spans="1:14" x14ac:dyDescent="0.35">
      <c r="F150" s="65"/>
      <c r="G150" s="68"/>
      <c r="H150" s="68"/>
      <c r="I150" s="68"/>
      <c r="J150" s="67"/>
      <c r="K150" s="68"/>
      <c r="L150" s="69"/>
      <c r="M150" s="70"/>
      <c r="N150" s="70"/>
    </row>
    <row r="151" spans="1:14" x14ac:dyDescent="0.35">
      <c r="A151" s="2">
        <v>85</v>
      </c>
      <c r="B151" s="2">
        <v>13386</v>
      </c>
      <c r="C151" s="2">
        <v>1</v>
      </c>
      <c r="D151" s="2">
        <v>1</v>
      </c>
      <c r="E151" s="2">
        <v>12</v>
      </c>
      <c r="F151" s="65"/>
      <c r="G151" s="66" t="s">
        <v>96</v>
      </c>
      <c r="H151" s="68"/>
      <c r="I151" s="68"/>
      <c r="J151" s="72" t="s">
        <v>97</v>
      </c>
      <c r="K151" s="68"/>
      <c r="L151" s="68"/>
      <c r="M151" s="70"/>
      <c r="N151" s="70"/>
    </row>
    <row r="152" spans="1:14" x14ac:dyDescent="0.35">
      <c r="F152" s="65"/>
      <c r="G152" s="68"/>
      <c r="H152" s="68"/>
      <c r="I152" s="68"/>
      <c r="J152" s="67"/>
      <c r="K152" s="68"/>
      <c r="L152" s="69"/>
      <c r="M152" s="70"/>
      <c r="N152" s="70"/>
    </row>
    <row r="153" spans="1:14" ht="29" x14ac:dyDescent="0.35">
      <c r="A153" s="2">
        <v>86</v>
      </c>
      <c r="B153" s="2">
        <v>13387</v>
      </c>
      <c r="C153" s="2">
        <v>1</v>
      </c>
      <c r="D153" s="2">
        <v>1</v>
      </c>
      <c r="E153" s="2">
        <v>12</v>
      </c>
      <c r="F153" s="65">
        <v>15</v>
      </c>
      <c r="G153" s="66" t="s">
        <v>98</v>
      </c>
      <c r="H153" s="68"/>
      <c r="I153" s="68"/>
      <c r="J153" s="67" t="s">
        <v>809</v>
      </c>
      <c r="K153" s="68" t="s">
        <v>67</v>
      </c>
      <c r="L153" s="69">
        <v>1</v>
      </c>
      <c r="M153" s="70"/>
      <c r="N153" s="70">
        <f>ROUND(L153*M153,2)</f>
        <v>0</v>
      </c>
    </row>
    <row r="154" spans="1:14" x14ac:dyDescent="0.35">
      <c r="F154" s="65"/>
      <c r="G154" s="68"/>
      <c r="H154" s="68"/>
      <c r="I154" s="68"/>
      <c r="J154" s="67"/>
      <c r="K154" s="68"/>
      <c r="L154" s="69"/>
      <c r="M154" s="70"/>
      <c r="N154" s="70"/>
    </row>
    <row r="155" spans="1:14" ht="29" x14ac:dyDescent="0.35">
      <c r="A155" s="2">
        <v>87</v>
      </c>
      <c r="B155" s="2">
        <v>13388</v>
      </c>
      <c r="C155" s="2">
        <v>1</v>
      </c>
      <c r="D155" s="2">
        <v>1</v>
      </c>
      <c r="E155" s="2">
        <v>12</v>
      </c>
      <c r="F155" s="65">
        <v>16</v>
      </c>
      <c r="G155" s="66" t="s">
        <v>99</v>
      </c>
      <c r="H155" s="68"/>
      <c r="I155" s="68"/>
      <c r="J155" s="67" t="s">
        <v>100</v>
      </c>
      <c r="K155" s="68" t="s">
        <v>67</v>
      </c>
      <c r="L155" s="69">
        <v>1</v>
      </c>
      <c r="M155" s="70"/>
      <c r="N155" s="70">
        <f>ROUND(L155*M155,2)</f>
        <v>0</v>
      </c>
    </row>
    <row r="156" spans="1:14" x14ac:dyDescent="0.35">
      <c r="F156" s="65"/>
      <c r="G156" s="68"/>
      <c r="H156" s="68"/>
      <c r="I156" s="68"/>
      <c r="J156" s="67"/>
      <c r="K156" s="68"/>
      <c r="L156" s="69"/>
      <c r="M156" s="70"/>
      <c r="N156" s="70"/>
    </row>
    <row r="157" spans="1:14" ht="29" x14ac:dyDescent="0.35">
      <c r="A157" s="2">
        <v>88</v>
      </c>
      <c r="B157" s="2">
        <v>13389</v>
      </c>
      <c r="C157" s="2">
        <v>1</v>
      </c>
      <c r="D157" s="2">
        <v>1</v>
      </c>
      <c r="E157" s="2">
        <v>12</v>
      </c>
      <c r="F157" s="65">
        <v>17</v>
      </c>
      <c r="G157" s="66" t="s">
        <v>101</v>
      </c>
      <c r="H157" s="68"/>
      <c r="I157" s="68"/>
      <c r="J157" s="67" t="s">
        <v>102</v>
      </c>
      <c r="K157" s="68" t="s">
        <v>67</v>
      </c>
      <c r="L157" s="69">
        <v>1</v>
      </c>
      <c r="M157" s="70"/>
      <c r="N157" s="70">
        <f>ROUND(L157*M157,2)</f>
        <v>0</v>
      </c>
    </row>
    <row r="158" spans="1:14" x14ac:dyDescent="0.35">
      <c r="F158" s="65"/>
      <c r="G158" s="68"/>
      <c r="H158" s="68"/>
      <c r="I158" s="68"/>
      <c r="J158" s="67"/>
      <c r="K158" s="68"/>
      <c r="L158" s="69"/>
      <c r="M158" s="70"/>
      <c r="N158" s="70"/>
    </row>
    <row r="159" spans="1:14" ht="87" x14ac:dyDescent="0.35">
      <c r="A159" s="2">
        <v>89</v>
      </c>
      <c r="B159" s="2">
        <v>13390</v>
      </c>
      <c r="C159" s="2">
        <v>1</v>
      </c>
      <c r="D159" s="2">
        <v>1</v>
      </c>
      <c r="E159" s="2">
        <v>12</v>
      </c>
      <c r="F159" s="65">
        <v>18</v>
      </c>
      <c r="G159" s="66" t="s">
        <v>103</v>
      </c>
      <c r="H159" s="68"/>
      <c r="I159" s="68"/>
      <c r="J159" s="67" t="s">
        <v>104</v>
      </c>
      <c r="K159" s="68" t="s">
        <v>67</v>
      </c>
      <c r="L159" s="69">
        <v>1</v>
      </c>
      <c r="M159" s="70"/>
      <c r="N159" s="70">
        <f>ROUND(L159*M159,2)</f>
        <v>0</v>
      </c>
    </row>
    <row r="160" spans="1:14" x14ac:dyDescent="0.35">
      <c r="F160" s="65"/>
      <c r="G160" s="68"/>
      <c r="H160" s="68"/>
      <c r="I160" s="68"/>
      <c r="J160" s="67"/>
      <c r="K160" s="68"/>
      <c r="L160" s="69"/>
      <c r="M160" s="70"/>
      <c r="N160" s="70"/>
    </row>
    <row r="161" spans="1:14" ht="29" x14ac:dyDescent="0.35">
      <c r="A161" s="2">
        <v>90</v>
      </c>
      <c r="B161" s="2">
        <v>13391</v>
      </c>
      <c r="C161" s="2">
        <v>1</v>
      </c>
      <c r="D161" s="2">
        <v>1</v>
      </c>
      <c r="E161" s="2">
        <v>13</v>
      </c>
      <c r="F161" s="65">
        <v>19</v>
      </c>
      <c r="G161" s="66" t="s">
        <v>105</v>
      </c>
      <c r="H161" s="68"/>
      <c r="I161" s="68"/>
      <c r="J161" s="67" t="s">
        <v>106</v>
      </c>
      <c r="K161" s="68" t="s">
        <v>67</v>
      </c>
      <c r="L161" s="69">
        <v>1</v>
      </c>
      <c r="M161" s="70"/>
      <c r="N161" s="70">
        <f>ROUND(L161*M161,2)</f>
        <v>0</v>
      </c>
    </row>
    <row r="162" spans="1:14" x14ac:dyDescent="0.35">
      <c r="F162" s="65"/>
      <c r="G162" s="68"/>
      <c r="H162" s="68"/>
      <c r="I162" s="68"/>
      <c r="J162" s="67"/>
      <c r="K162" s="68"/>
      <c r="L162" s="69"/>
      <c r="M162" s="70"/>
      <c r="N162" s="70"/>
    </row>
    <row r="163" spans="1:14" ht="29" x14ac:dyDescent="0.35">
      <c r="A163" s="2">
        <v>91</v>
      </c>
      <c r="B163" s="2">
        <v>13392</v>
      </c>
      <c r="C163" s="2">
        <v>1</v>
      </c>
      <c r="D163" s="2">
        <v>1</v>
      </c>
      <c r="E163" s="2">
        <v>13</v>
      </c>
      <c r="F163" s="65">
        <v>20</v>
      </c>
      <c r="G163" s="66" t="s">
        <v>107</v>
      </c>
      <c r="H163" s="68"/>
      <c r="I163" s="68"/>
      <c r="J163" s="67" t="s">
        <v>108</v>
      </c>
      <c r="K163" s="68" t="s">
        <v>67</v>
      </c>
      <c r="L163" s="69">
        <v>1</v>
      </c>
      <c r="M163" s="70"/>
      <c r="N163" s="70">
        <f>ROUND(L163*M163,2)</f>
        <v>0</v>
      </c>
    </row>
    <row r="164" spans="1:14" x14ac:dyDescent="0.35">
      <c r="F164" s="65"/>
      <c r="G164" s="68"/>
      <c r="H164" s="68"/>
      <c r="I164" s="68"/>
      <c r="J164" s="67"/>
      <c r="K164" s="68"/>
      <c r="L164" s="69"/>
      <c r="M164" s="70"/>
      <c r="N164" s="70"/>
    </row>
    <row r="165" spans="1:14" ht="116" x14ac:dyDescent="0.35">
      <c r="A165" s="2">
        <v>92</v>
      </c>
      <c r="B165" s="2">
        <v>13393</v>
      </c>
      <c r="C165" s="2">
        <v>1</v>
      </c>
      <c r="D165" s="2">
        <v>1</v>
      </c>
      <c r="E165" s="2">
        <v>13</v>
      </c>
      <c r="F165" s="65">
        <v>21</v>
      </c>
      <c r="G165" s="66" t="s">
        <v>109</v>
      </c>
      <c r="H165" s="68"/>
      <c r="I165" s="68"/>
      <c r="J165" s="67" t="s">
        <v>110</v>
      </c>
      <c r="K165" s="68" t="s">
        <v>67</v>
      </c>
      <c r="L165" s="69">
        <v>1</v>
      </c>
      <c r="M165" s="70"/>
      <c r="N165" s="70">
        <f>ROUND(L165*M165,2)</f>
        <v>0</v>
      </c>
    </row>
    <row r="166" spans="1:14" x14ac:dyDescent="0.35">
      <c r="F166" s="65"/>
      <c r="G166" s="68"/>
      <c r="H166" s="68"/>
      <c r="I166" s="68"/>
      <c r="J166" s="67"/>
      <c r="K166" s="68"/>
      <c r="L166" s="69"/>
      <c r="M166" s="70"/>
      <c r="N166" s="70"/>
    </row>
    <row r="167" spans="1:14" ht="29" x14ac:dyDescent="0.35">
      <c r="A167" s="2">
        <v>93</v>
      </c>
      <c r="B167" s="2">
        <v>13394</v>
      </c>
      <c r="C167" s="2">
        <v>1</v>
      </c>
      <c r="D167" s="2">
        <v>1</v>
      </c>
      <c r="E167" s="2">
        <v>13</v>
      </c>
      <c r="F167" s="65">
        <v>22</v>
      </c>
      <c r="G167" s="66" t="s">
        <v>111</v>
      </c>
      <c r="H167" s="68"/>
      <c r="I167" s="68"/>
      <c r="J167" s="67" t="s">
        <v>112</v>
      </c>
      <c r="K167" s="68" t="s">
        <v>67</v>
      </c>
      <c r="L167" s="69">
        <v>1</v>
      </c>
      <c r="M167" s="70"/>
      <c r="N167" s="70">
        <f>ROUND(L167*M167,2)</f>
        <v>0</v>
      </c>
    </row>
    <row r="168" spans="1:14" x14ac:dyDescent="0.35">
      <c r="F168" s="65"/>
      <c r="G168" s="68"/>
      <c r="H168" s="68"/>
      <c r="I168" s="68"/>
      <c r="J168" s="67"/>
      <c r="K168" s="68"/>
      <c r="L168" s="69"/>
      <c r="M168" s="70"/>
      <c r="N168" s="70"/>
    </row>
    <row r="169" spans="1:14" ht="29" x14ac:dyDescent="0.35">
      <c r="A169" s="2">
        <v>94</v>
      </c>
      <c r="B169" s="2">
        <v>13395</v>
      </c>
      <c r="C169" s="2">
        <v>1</v>
      </c>
      <c r="D169" s="2">
        <v>1</v>
      </c>
      <c r="E169" s="2">
        <v>13</v>
      </c>
      <c r="F169" s="65">
        <v>23</v>
      </c>
      <c r="G169" s="66" t="s">
        <v>113</v>
      </c>
      <c r="H169" s="68"/>
      <c r="I169" s="68"/>
      <c r="J169" s="67" t="s">
        <v>114</v>
      </c>
      <c r="K169" s="68" t="s">
        <v>67</v>
      </c>
      <c r="L169" s="69">
        <v>1</v>
      </c>
      <c r="M169" s="70"/>
      <c r="N169" s="70">
        <f>ROUND(L169*M169,2)</f>
        <v>0</v>
      </c>
    </row>
    <row r="170" spans="1:14" x14ac:dyDescent="0.35">
      <c r="F170" s="65"/>
      <c r="G170" s="68"/>
      <c r="H170" s="68"/>
      <c r="I170" s="68"/>
      <c r="J170" s="67"/>
      <c r="K170" s="68"/>
      <c r="L170" s="69"/>
      <c r="M170" s="70"/>
      <c r="N170" s="70"/>
    </row>
    <row r="171" spans="1:14" x14ac:dyDescent="0.35">
      <c r="A171" s="2">
        <v>95</v>
      </c>
      <c r="B171" s="2">
        <v>13396</v>
      </c>
      <c r="C171" s="2">
        <v>1</v>
      </c>
      <c r="D171" s="2">
        <v>1</v>
      </c>
      <c r="E171" s="2">
        <v>13</v>
      </c>
      <c r="F171" s="65"/>
      <c r="G171" s="66" t="s">
        <v>115</v>
      </c>
      <c r="H171" s="68"/>
      <c r="I171" s="68"/>
      <c r="J171" s="72" t="s">
        <v>116</v>
      </c>
      <c r="K171" s="68"/>
      <c r="L171" s="68"/>
      <c r="M171" s="70"/>
      <c r="N171" s="70"/>
    </row>
    <row r="172" spans="1:14" x14ac:dyDescent="0.35">
      <c r="F172" s="65"/>
      <c r="G172" s="68"/>
      <c r="H172" s="68"/>
      <c r="I172" s="68"/>
      <c r="J172" s="67"/>
      <c r="K172" s="68"/>
      <c r="L172" s="69"/>
      <c r="M172" s="70"/>
      <c r="N172" s="70"/>
    </row>
    <row r="173" spans="1:14" ht="29" x14ac:dyDescent="0.35">
      <c r="A173" s="2">
        <v>96</v>
      </c>
      <c r="B173" s="2">
        <v>13397</v>
      </c>
      <c r="C173" s="2">
        <v>1</v>
      </c>
      <c r="D173" s="2">
        <v>1</v>
      </c>
      <c r="E173" s="2">
        <v>13</v>
      </c>
      <c r="F173" s="65">
        <v>24</v>
      </c>
      <c r="G173" s="66" t="s">
        <v>117</v>
      </c>
      <c r="H173" s="68"/>
      <c r="I173" s="68"/>
      <c r="J173" s="67" t="s">
        <v>118</v>
      </c>
      <c r="K173" s="68" t="s">
        <v>67</v>
      </c>
      <c r="L173" s="69">
        <v>1</v>
      </c>
      <c r="M173" s="70"/>
      <c r="N173" s="70">
        <f>ROUND(L173*M173,2)</f>
        <v>0</v>
      </c>
    </row>
    <row r="174" spans="1:14" x14ac:dyDescent="0.35">
      <c r="F174" s="65"/>
      <c r="G174" s="68"/>
      <c r="H174" s="68"/>
      <c r="I174" s="68"/>
      <c r="J174" s="67"/>
      <c r="K174" s="68"/>
      <c r="L174" s="69"/>
      <c r="M174" s="70"/>
      <c r="N174" s="70"/>
    </row>
    <row r="175" spans="1:14" ht="29" x14ac:dyDescent="0.35">
      <c r="A175" s="2">
        <v>97</v>
      </c>
      <c r="B175" s="2">
        <v>13398</v>
      </c>
      <c r="C175" s="2">
        <v>1</v>
      </c>
      <c r="D175" s="2">
        <v>1</v>
      </c>
      <c r="E175" s="2">
        <v>13</v>
      </c>
      <c r="F175" s="65">
        <v>25</v>
      </c>
      <c r="G175" s="66" t="s">
        <v>119</v>
      </c>
      <c r="H175" s="68"/>
      <c r="I175" s="68"/>
      <c r="J175" s="67" t="s">
        <v>120</v>
      </c>
      <c r="K175" s="68" t="s">
        <v>67</v>
      </c>
      <c r="L175" s="69">
        <v>1</v>
      </c>
      <c r="M175" s="70"/>
      <c r="N175" s="70">
        <f>ROUND(L175*M175,2)</f>
        <v>0</v>
      </c>
    </row>
    <row r="176" spans="1:14" x14ac:dyDescent="0.35">
      <c r="F176" s="65"/>
      <c r="G176" s="68"/>
      <c r="H176" s="68"/>
      <c r="I176" s="68"/>
      <c r="J176" s="67"/>
      <c r="K176" s="68"/>
      <c r="L176" s="69"/>
      <c r="M176" s="70"/>
      <c r="N176" s="70"/>
    </row>
    <row r="177" spans="1:14" ht="29" x14ac:dyDescent="0.35">
      <c r="A177" s="2">
        <v>98</v>
      </c>
      <c r="B177" s="2">
        <v>13399</v>
      </c>
      <c r="C177" s="2">
        <v>1</v>
      </c>
      <c r="D177" s="2">
        <v>1</v>
      </c>
      <c r="E177" s="2">
        <v>14</v>
      </c>
      <c r="F177" s="65">
        <v>26</v>
      </c>
      <c r="G177" s="66" t="s">
        <v>121</v>
      </c>
      <c r="H177" s="68"/>
      <c r="I177" s="68"/>
      <c r="J177" s="67" t="s">
        <v>122</v>
      </c>
      <c r="K177" s="68" t="s">
        <v>67</v>
      </c>
      <c r="L177" s="69">
        <v>1</v>
      </c>
      <c r="M177" s="70"/>
      <c r="N177" s="70">
        <f>ROUND(L177*M177,2)</f>
        <v>0</v>
      </c>
    </row>
    <row r="178" spans="1:14" x14ac:dyDescent="0.35">
      <c r="F178" s="65"/>
      <c r="G178" s="68"/>
      <c r="H178" s="68"/>
      <c r="I178" s="68"/>
      <c r="J178" s="67"/>
      <c r="K178" s="68"/>
      <c r="L178" s="69"/>
      <c r="M178" s="70"/>
      <c r="N178" s="70"/>
    </row>
    <row r="179" spans="1:14" ht="29" x14ac:dyDescent="0.35">
      <c r="A179" s="2">
        <v>99</v>
      </c>
      <c r="B179" s="2">
        <v>13400</v>
      </c>
      <c r="C179" s="2">
        <v>1</v>
      </c>
      <c r="D179" s="2">
        <v>1</v>
      </c>
      <c r="E179" s="2">
        <v>14</v>
      </c>
      <c r="F179" s="65">
        <v>27</v>
      </c>
      <c r="G179" s="66" t="s">
        <v>123</v>
      </c>
      <c r="H179" s="68"/>
      <c r="I179" s="68"/>
      <c r="J179" s="67" t="s">
        <v>124</v>
      </c>
      <c r="K179" s="68" t="s">
        <v>67</v>
      </c>
      <c r="L179" s="69">
        <v>1</v>
      </c>
      <c r="M179" s="70"/>
      <c r="N179" s="70">
        <f>ROUND(L179*M179,2)</f>
        <v>0</v>
      </c>
    </row>
    <row r="180" spans="1:14" x14ac:dyDescent="0.35">
      <c r="F180" s="65"/>
      <c r="G180" s="68"/>
      <c r="H180" s="68"/>
      <c r="I180" s="68"/>
      <c r="J180" s="67"/>
      <c r="K180" s="68"/>
      <c r="L180" s="69"/>
      <c r="M180" s="70"/>
      <c r="N180" s="70"/>
    </row>
    <row r="181" spans="1:14" ht="29" x14ac:dyDescent="0.35">
      <c r="A181" s="2">
        <v>100</v>
      </c>
      <c r="B181" s="2">
        <v>13401</v>
      </c>
      <c r="C181" s="2">
        <v>1</v>
      </c>
      <c r="D181" s="2">
        <v>1</v>
      </c>
      <c r="E181" s="2">
        <v>14</v>
      </c>
      <c r="F181" s="65">
        <v>28</v>
      </c>
      <c r="G181" s="66" t="s">
        <v>125</v>
      </c>
      <c r="H181" s="68"/>
      <c r="I181" s="68"/>
      <c r="J181" s="67" t="s">
        <v>126</v>
      </c>
      <c r="K181" s="68" t="s">
        <v>67</v>
      </c>
      <c r="L181" s="69">
        <v>1</v>
      </c>
      <c r="M181" s="70"/>
      <c r="N181" s="70">
        <f>ROUND(L181*M181,2)</f>
        <v>0</v>
      </c>
    </row>
    <row r="182" spans="1:14" x14ac:dyDescent="0.35">
      <c r="F182" s="65"/>
      <c r="G182" s="68"/>
      <c r="H182" s="68"/>
      <c r="I182" s="68"/>
      <c r="J182" s="67"/>
      <c r="K182" s="68"/>
      <c r="L182" s="69"/>
      <c r="M182" s="70"/>
      <c r="N182" s="70"/>
    </row>
    <row r="183" spans="1:14" ht="29" x14ac:dyDescent="0.35">
      <c r="A183" s="2">
        <v>101</v>
      </c>
      <c r="B183" s="2">
        <v>13402</v>
      </c>
      <c r="C183" s="2">
        <v>1</v>
      </c>
      <c r="D183" s="2">
        <v>1</v>
      </c>
      <c r="E183" s="2">
        <v>14</v>
      </c>
      <c r="F183" s="65">
        <v>29</v>
      </c>
      <c r="G183" s="66" t="s">
        <v>127</v>
      </c>
      <c r="H183" s="68"/>
      <c r="I183" s="68"/>
      <c r="J183" s="67" t="s">
        <v>128</v>
      </c>
      <c r="K183" s="68" t="s">
        <v>67</v>
      </c>
      <c r="L183" s="69">
        <v>1</v>
      </c>
      <c r="M183" s="70"/>
      <c r="N183" s="70">
        <f>ROUND(L183*M183,2)</f>
        <v>0</v>
      </c>
    </row>
    <row r="184" spans="1:14" x14ac:dyDescent="0.35">
      <c r="F184" s="65"/>
      <c r="G184" s="68"/>
      <c r="H184" s="68"/>
      <c r="I184" s="68"/>
      <c r="J184" s="67"/>
      <c r="K184" s="68"/>
      <c r="L184" s="69"/>
      <c r="M184" s="70"/>
      <c r="N184" s="70"/>
    </row>
    <row r="185" spans="1:14" ht="29" x14ac:dyDescent="0.35">
      <c r="A185" s="2">
        <v>102</v>
      </c>
      <c r="B185" s="2">
        <v>13403</v>
      </c>
      <c r="C185" s="2">
        <v>1</v>
      </c>
      <c r="D185" s="2">
        <v>1</v>
      </c>
      <c r="E185" s="2">
        <v>14</v>
      </c>
      <c r="F185" s="65">
        <v>30</v>
      </c>
      <c r="G185" s="66" t="s">
        <v>129</v>
      </c>
      <c r="H185" s="68"/>
      <c r="I185" s="68"/>
      <c r="J185" s="67" t="s">
        <v>130</v>
      </c>
      <c r="K185" s="68" t="s">
        <v>67</v>
      </c>
      <c r="L185" s="69">
        <v>1</v>
      </c>
      <c r="M185" s="70"/>
      <c r="N185" s="70">
        <f>ROUND(L185*M185,2)</f>
        <v>0</v>
      </c>
    </row>
    <row r="186" spans="1:14" x14ac:dyDescent="0.35">
      <c r="F186" s="65"/>
      <c r="G186" s="68"/>
      <c r="H186" s="68"/>
      <c r="I186" s="68"/>
      <c r="J186" s="67"/>
      <c r="K186" s="68"/>
      <c r="L186" s="69"/>
      <c r="M186" s="70"/>
      <c r="N186" s="70"/>
    </row>
    <row r="187" spans="1:14" x14ac:dyDescent="0.35">
      <c r="A187" s="2">
        <v>103</v>
      </c>
      <c r="B187" s="2">
        <v>13404</v>
      </c>
      <c r="C187" s="2">
        <v>1</v>
      </c>
      <c r="D187" s="2">
        <v>1</v>
      </c>
      <c r="E187" s="2">
        <v>14</v>
      </c>
      <c r="F187" s="65"/>
      <c r="G187" s="66" t="s">
        <v>131</v>
      </c>
      <c r="H187" s="68"/>
      <c r="I187" s="68"/>
      <c r="J187" s="72" t="s">
        <v>132</v>
      </c>
      <c r="K187" s="68"/>
      <c r="L187" s="68"/>
      <c r="M187" s="70"/>
      <c r="N187" s="70"/>
    </row>
    <row r="188" spans="1:14" x14ac:dyDescent="0.35">
      <c r="F188" s="65"/>
      <c r="G188" s="68"/>
      <c r="H188" s="68"/>
      <c r="I188" s="68"/>
      <c r="J188" s="67"/>
      <c r="K188" s="68"/>
      <c r="L188" s="69"/>
      <c r="M188" s="70"/>
      <c r="N188" s="70"/>
    </row>
    <row r="189" spans="1:14" ht="29" x14ac:dyDescent="0.35">
      <c r="A189" s="2">
        <v>104</v>
      </c>
      <c r="B189" s="2">
        <v>13405</v>
      </c>
      <c r="C189" s="2">
        <v>1</v>
      </c>
      <c r="D189" s="2">
        <v>1</v>
      </c>
      <c r="E189" s="2">
        <v>14</v>
      </c>
      <c r="F189" s="65">
        <v>31</v>
      </c>
      <c r="G189" s="66" t="s">
        <v>133</v>
      </c>
      <c r="H189" s="68"/>
      <c r="I189" s="68"/>
      <c r="J189" s="67" t="s">
        <v>134</v>
      </c>
      <c r="K189" s="68" t="s">
        <v>67</v>
      </c>
      <c r="L189" s="69">
        <v>1</v>
      </c>
      <c r="M189" s="70"/>
      <c r="N189" s="70">
        <f>ROUND(L189*M189,2)</f>
        <v>0</v>
      </c>
    </row>
    <row r="190" spans="1:14" x14ac:dyDescent="0.35">
      <c r="F190" s="65"/>
      <c r="G190" s="68"/>
      <c r="H190" s="68"/>
      <c r="I190" s="68"/>
      <c r="J190" s="67"/>
      <c r="K190" s="68"/>
      <c r="L190" s="69"/>
      <c r="M190" s="70"/>
      <c r="N190" s="70"/>
    </row>
    <row r="191" spans="1:14" ht="174" x14ac:dyDescent="0.35">
      <c r="A191" s="2">
        <v>105</v>
      </c>
      <c r="B191" s="2">
        <v>13406</v>
      </c>
      <c r="C191" s="2">
        <v>1</v>
      </c>
      <c r="D191" s="2">
        <v>1</v>
      </c>
      <c r="E191" s="2">
        <v>15</v>
      </c>
      <c r="F191" s="65">
        <v>32</v>
      </c>
      <c r="G191" s="66" t="s">
        <v>135</v>
      </c>
      <c r="H191" s="68"/>
      <c r="I191" s="68"/>
      <c r="J191" s="67" t="s">
        <v>136</v>
      </c>
      <c r="K191" s="68" t="s">
        <v>67</v>
      </c>
      <c r="L191" s="69">
        <v>1</v>
      </c>
      <c r="M191" s="70"/>
      <c r="N191" s="70">
        <f>ROUND(L191*M191,2)</f>
        <v>0</v>
      </c>
    </row>
    <row r="192" spans="1:14" x14ac:dyDescent="0.35">
      <c r="F192" s="65"/>
      <c r="G192" s="68"/>
      <c r="H192" s="68"/>
      <c r="I192" s="68"/>
      <c r="J192" s="67"/>
      <c r="K192" s="68"/>
      <c r="L192" s="69"/>
      <c r="M192" s="70"/>
      <c r="N192" s="70"/>
    </row>
    <row r="193" spans="1:14" ht="29" x14ac:dyDescent="0.35">
      <c r="A193" s="2">
        <v>106</v>
      </c>
      <c r="B193" s="2">
        <v>13407</v>
      </c>
      <c r="C193" s="2">
        <v>1</v>
      </c>
      <c r="D193" s="2">
        <v>1</v>
      </c>
      <c r="E193" s="2">
        <v>15</v>
      </c>
      <c r="F193" s="65">
        <v>33</v>
      </c>
      <c r="G193" s="66" t="s">
        <v>137</v>
      </c>
      <c r="H193" s="68"/>
      <c r="I193" s="68"/>
      <c r="J193" s="67" t="s">
        <v>138</v>
      </c>
      <c r="K193" s="68" t="s">
        <v>67</v>
      </c>
      <c r="L193" s="69">
        <v>1</v>
      </c>
      <c r="M193" s="70"/>
      <c r="N193" s="70">
        <f>ROUND(L193*M193,2)</f>
        <v>0</v>
      </c>
    </row>
    <row r="194" spans="1:14" x14ac:dyDescent="0.35">
      <c r="F194" s="65"/>
      <c r="G194" s="68"/>
      <c r="H194" s="68"/>
      <c r="I194" s="68"/>
      <c r="J194" s="67"/>
      <c r="K194" s="68"/>
      <c r="L194" s="69"/>
      <c r="M194" s="70"/>
      <c r="N194" s="70"/>
    </row>
    <row r="195" spans="1:14" ht="29" x14ac:dyDescent="0.35">
      <c r="A195" s="2">
        <v>107</v>
      </c>
      <c r="B195" s="2">
        <v>13408</v>
      </c>
      <c r="C195" s="2">
        <v>1</v>
      </c>
      <c r="D195" s="2">
        <v>1</v>
      </c>
      <c r="E195" s="2">
        <v>15</v>
      </c>
      <c r="F195" s="65">
        <v>34</v>
      </c>
      <c r="G195" s="66" t="s">
        <v>139</v>
      </c>
      <c r="H195" s="68"/>
      <c r="I195" s="68"/>
      <c r="J195" s="67" t="s">
        <v>140</v>
      </c>
      <c r="K195" s="68" t="s">
        <v>67</v>
      </c>
      <c r="L195" s="69">
        <v>1</v>
      </c>
      <c r="M195" s="70"/>
      <c r="N195" s="70">
        <f>ROUND(L195*M195,2)</f>
        <v>0</v>
      </c>
    </row>
    <row r="196" spans="1:14" x14ac:dyDescent="0.35">
      <c r="F196" s="65"/>
      <c r="G196" s="68"/>
      <c r="H196" s="68"/>
      <c r="I196" s="68"/>
      <c r="J196" s="67"/>
      <c r="K196" s="68"/>
      <c r="L196" s="69"/>
      <c r="M196" s="70"/>
      <c r="N196" s="70"/>
    </row>
    <row r="197" spans="1:14" ht="29" x14ac:dyDescent="0.35">
      <c r="A197" s="2">
        <v>108</v>
      </c>
      <c r="B197" s="2">
        <v>13409</v>
      </c>
      <c r="C197" s="2">
        <v>1</v>
      </c>
      <c r="D197" s="2">
        <v>1</v>
      </c>
      <c r="E197" s="2">
        <v>15</v>
      </c>
      <c r="F197" s="65">
        <v>35</v>
      </c>
      <c r="G197" s="66" t="s">
        <v>141</v>
      </c>
      <c r="H197" s="68"/>
      <c r="I197" s="68"/>
      <c r="J197" s="67" t="s">
        <v>142</v>
      </c>
      <c r="K197" s="68" t="s">
        <v>67</v>
      </c>
      <c r="L197" s="69">
        <v>1</v>
      </c>
      <c r="M197" s="70"/>
      <c r="N197" s="70">
        <f>ROUND(L197*M197,2)</f>
        <v>0</v>
      </c>
    </row>
    <row r="198" spans="1:14" x14ac:dyDescent="0.35">
      <c r="F198" s="65"/>
      <c r="G198" s="68"/>
      <c r="H198" s="68"/>
      <c r="I198" s="68"/>
      <c r="J198" s="67"/>
      <c r="K198" s="68"/>
      <c r="L198" s="69"/>
      <c r="M198" s="70"/>
      <c r="N198" s="70"/>
    </row>
    <row r="199" spans="1:14" x14ac:dyDescent="0.35">
      <c r="A199" s="2">
        <v>109</v>
      </c>
      <c r="B199" s="2">
        <v>13410</v>
      </c>
      <c r="C199" s="2">
        <v>1</v>
      </c>
      <c r="D199" s="2">
        <v>1</v>
      </c>
      <c r="E199" s="2">
        <v>15</v>
      </c>
      <c r="F199" s="65"/>
      <c r="G199" s="66" t="s">
        <v>143</v>
      </c>
      <c r="H199" s="68"/>
      <c r="I199" s="68"/>
      <c r="J199" s="72" t="s">
        <v>144</v>
      </c>
      <c r="K199" s="68"/>
      <c r="L199" s="68"/>
      <c r="M199" s="70"/>
      <c r="N199" s="70"/>
    </row>
    <row r="200" spans="1:14" x14ac:dyDescent="0.35">
      <c r="F200" s="65"/>
      <c r="G200" s="68"/>
      <c r="H200" s="68"/>
      <c r="I200" s="68"/>
      <c r="J200" s="67"/>
      <c r="K200" s="68"/>
      <c r="L200" s="69"/>
      <c r="M200" s="70"/>
      <c r="N200" s="70"/>
    </row>
    <row r="201" spans="1:14" ht="29" x14ac:dyDescent="0.35">
      <c r="A201" s="2">
        <v>110</v>
      </c>
      <c r="B201" s="2">
        <v>13411</v>
      </c>
      <c r="C201" s="2">
        <v>1</v>
      </c>
      <c r="D201" s="2">
        <v>1</v>
      </c>
      <c r="E201" s="2">
        <v>15</v>
      </c>
      <c r="F201" s="65">
        <v>36</v>
      </c>
      <c r="G201" s="66" t="s">
        <v>145</v>
      </c>
      <c r="H201" s="68"/>
      <c r="I201" s="68"/>
      <c r="J201" s="67" t="s">
        <v>146</v>
      </c>
      <c r="K201" s="68" t="s">
        <v>67</v>
      </c>
      <c r="L201" s="69">
        <v>1</v>
      </c>
      <c r="M201" s="70"/>
      <c r="N201" s="70">
        <f>ROUND(L201*M201,2)</f>
        <v>0</v>
      </c>
    </row>
    <row r="202" spans="1:14" x14ac:dyDescent="0.35">
      <c r="F202" s="65"/>
      <c r="G202" s="68"/>
      <c r="H202" s="68"/>
      <c r="I202" s="68"/>
      <c r="J202" s="67"/>
      <c r="K202" s="68"/>
      <c r="L202" s="69"/>
      <c r="M202" s="70"/>
      <c r="N202" s="70"/>
    </row>
    <row r="203" spans="1:14" ht="29" x14ac:dyDescent="0.35">
      <c r="A203" s="2">
        <v>111</v>
      </c>
      <c r="B203" s="2">
        <v>13412</v>
      </c>
      <c r="C203" s="2">
        <v>1</v>
      </c>
      <c r="D203" s="2">
        <v>1</v>
      </c>
      <c r="E203" s="2">
        <v>16</v>
      </c>
      <c r="F203" s="65">
        <v>37</v>
      </c>
      <c r="G203" s="66" t="s">
        <v>147</v>
      </c>
      <c r="H203" s="68"/>
      <c r="I203" s="68"/>
      <c r="J203" s="67" t="s">
        <v>148</v>
      </c>
      <c r="K203" s="68" t="s">
        <v>67</v>
      </c>
      <c r="L203" s="69">
        <v>1</v>
      </c>
      <c r="M203" s="70"/>
      <c r="N203" s="70">
        <f>ROUND(L203*M203,2)</f>
        <v>0</v>
      </c>
    </row>
    <row r="204" spans="1:14" x14ac:dyDescent="0.35">
      <c r="F204" s="65"/>
      <c r="G204" s="68"/>
      <c r="H204" s="68"/>
      <c r="I204" s="68"/>
      <c r="J204" s="67"/>
      <c r="K204" s="68"/>
      <c r="L204" s="69"/>
      <c r="M204" s="70"/>
      <c r="N204" s="70"/>
    </row>
    <row r="205" spans="1:14" ht="29" x14ac:dyDescent="0.35">
      <c r="A205" s="2">
        <v>112</v>
      </c>
      <c r="B205" s="2">
        <v>13413</v>
      </c>
      <c r="C205" s="2">
        <v>1</v>
      </c>
      <c r="D205" s="2">
        <v>1</v>
      </c>
      <c r="E205" s="2">
        <v>16</v>
      </c>
      <c r="F205" s="65">
        <v>38</v>
      </c>
      <c r="G205" s="66" t="s">
        <v>149</v>
      </c>
      <c r="H205" s="68"/>
      <c r="I205" s="68"/>
      <c r="J205" s="67" t="s">
        <v>150</v>
      </c>
      <c r="K205" s="68" t="s">
        <v>67</v>
      </c>
      <c r="L205" s="69">
        <v>1</v>
      </c>
      <c r="M205" s="70"/>
      <c r="N205" s="70">
        <f>ROUND(L205*M205,2)</f>
        <v>0</v>
      </c>
    </row>
    <row r="206" spans="1:14" x14ac:dyDescent="0.35">
      <c r="F206" s="65"/>
      <c r="G206" s="68"/>
      <c r="H206" s="68"/>
      <c r="I206" s="68"/>
      <c r="J206" s="67"/>
      <c r="K206" s="68"/>
      <c r="L206" s="69"/>
      <c r="M206" s="70"/>
      <c r="N206" s="70"/>
    </row>
    <row r="207" spans="1:14" ht="29" x14ac:dyDescent="0.35">
      <c r="A207" s="2">
        <v>113</v>
      </c>
      <c r="B207" s="2">
        <v>13414</v>
      </c>
      <c r="C207" s="2">
        <v>1</v>
      </c>
      <c r="D207" s="2">
        <v>1</v>
      </c>
      <c r="E207" s="2">
        <v>16</v>
      </c>
      <c r="F207" s="65">
        <v>39</v>
      </c>
      <c r="G207" s="66" t="s">
        <v>151</v>
      </c>
      <c r="H207" s="68"/>
      <c r="I207" s="68"/>
      <c r="J207" s="67" t="s">
        <v>152</v>
      </c>
      <c r="K207" s="68" t="s">
        <v>67</v>
      </c>
      <c r="L207" s="69">
        <v>1</v>
      </c>
      <c r="M207" s="70"/>
      <c r="N207" s="70">
        <f>ROUND(L207*M207,2)</f>
        <v>0</v>
      </c>
    </row>
    <row r="208" spans="1:14" x14ac:dyDescent="0.35">
      <c r="F208" s="65"/>
      <c r="G208" s="68"/>
      <c r="H208" s="68"/>
      <c r="I208" s="68"/>
      <c r="J208" s="67"/>
      <c r="K208" s="68"/>
      <c r="L208" s="69"/>
      <c r="M208" s="70"/>
      <c r="N208" s="70"/>
    </row>
    <row r="209" spans="1:14" x14ac:dyDescent="0.35">
      <c r="A209" s="2">
        <v>114</v>
      </c>
      <c r="B209" s="2">
        <v>13415</v>
      </c>
      <c r="C209" s="2">
        <v>1</v>
      </c>
      <c r="D209" s="2">
        <v>1</v>
      </c>
      <c r="E209" s="2">
        <v>16</v>
      </c>
      <c r="F209" s="65"/>
      <c r="G209" s="66" t="s">
        <v>153</v>
      </c>
      <c r="H209" s="68"/>
      <c r="I209" s="68"/>
      <c r="J209" s="72" t="s">
        <v>154</v>
      </c>
      <c r="K209" s="68"/>
      <c r="L209" s="68"/>
      <c r="M209" s="70"/>
      <c r="N209" s="70"/>
    </row>
    <row r="210" spans="1:14" x14ac:dyDescent="0.35">
      <c r="F210" s="65"/>
      <c r="G210" s="68"/>
      <c r="H210" s="68"/>
      <c r="I210" s="68"/>
      <c r="J210" s="67"/>
      <c r="K210" s="68"/>
      <c r="L210" s="69"/>
      <c r="M210" s="70"/>
      <c r="N210" s="70"/>
    </row>
    <row r="211" spans="1:14" ht="29" x14ac:dyDescent="0.35">
      <c r="A211" s="2">
        <v>115</v>
      </c>
      <c r="B211" s="2">
        <v>13416</v>
      </c>
      <c r="C211" s="2">
        <v>1</v>
      </c>
      <c r="D211" s="2">
        <v>1</v>
      </c>
      <c r="E211" s="2">
        <v>16</v>
      </c>
      <c r="F211" s="65">
        <v>40</v>
      </c>
      <c r="G211" s="66" t="s">
        <v>155</v>
      </c>
      <c r="H211" s="68"/>
      <c r="I211" s="68"/>
      <c r="J211" s="67" t="s">
        <v>156</v>
      </c>
      <c r="K211" s="68" t="s">
        <v>67</v>
      </c>
      <c r="L211" s="69">
        <v>1</v>
      </c>
      <c r="M211" s="70"/>
      <c r="N211" s="70">
        <f>ROUND(L211*M211,2)</f>
        <v>0</v>
      </c>
    </row>
    <row r="212" spans="1:14" x14ac:dyDescent="0.35">
      <c r="F212" s="65"/>
      <c r="G212" s="68"/>
      <c r="H212" s="68"/>
      <c r="I212" s="68"/>
      <c r="J212" s="67"/>
      <c r="K212" s="68"/>
      <c r="L212" s="69"/>
      <c r="M212" s="70"/>
      <c r="N212" s="70"/>
    </row>
    <row r="213" spans="1:14" x14ac:dyDescent="0.35">
      <c r="A213" s="2">
        <v>116</v>
      </c>
      <c r="B213" s="2">
        <v>13417</v>
      </c>
      <c r="C213" s="2">
        <v>1</v>
      </c>
      <c r="D213" s="2">
        <v>1</v>
      </c>
      <c r="E213" s="2">
        <v>16</v>
      </c>
      <c r="F213" s="65"/>
      <c r="G213" s="66" t="s">
        <v>153</v>
      </c>
      <c r="H213" s="68"/>
      <c r="I213" s="68"/>
      <c r="J213" s="71" t="s">
        <v>157</v>
      </c>
      <c r="K213" s="68"/>
      <c r="L213" s="68"/>
      <c r="M213" s="70"/>
      <c r="N213" s="70"/>
    </row>
    <row r="214" spans="1:14" x14ac:dyDescent="0.35">
      <c r="F214" s="65"/>
      <c r="G214" s="68"/>
      <c r="H214" s="68"/>
      <c r="I214" s="68"/>
      <c r="J214" s="67"/>
      <c r="K214" s="68"/>
      <c r="L214" s="69"/>
      <c r="M214" s="70"/>
      <c r="N214" s="70"/>
    </row>
    <row r="215" spans="1:14" ht="43.5" x14ac:dyDescent="0.35">
      <c r="A215" s="2">
        <v>117</v>
      </c>
      <c r="B215" s="2">
        <v>13418</v>
      </c>
      <c r="C215" s="2">
        <v>1</v>
      </c>
      <c r="D215" s="2">
        <v>1</v>
      </c>
      <c r="E215" s="2">
        <v>16</v>
      </c>
      <c r="F215" s="65"/>
      <c r="G215" s="66" t="s">
        <v>153</v>
      </c>
      <c r="H215" s="68"/>
      <c r="I215" s="68"/>
      <c r="J215" s="67" t="s">
        <v>158</v>
      </c>
      <c r="K215" s="68"/>
      <c r="L215" s="68"/>
      <c r="M215" s="70"/>
      <c r="N215" s="70"/>
    </row>
    <row r="216" spans="1:14" x14ac:dyDescent="0.35">
      <c r="F216" s="65"/>
      <c r="G216" s="68"/>
      <c r="H216" s="68"/>
      <c r="I216" s="68"/>
      <c r="J216" s="67"/>
      <c r="K216" s="68"/>
      <c r="L216" s="69"/>
      <c r="M216" s="70"/>
      <c r="N216" s="70"/>
    </row>
    <row r="217" spans="1:14" x14ac:dyDescent="0.35">
      <c r="A217" s="2">
        <v>119</v>
      </c>
      <c r="B217" s="2">
        <v>13489</v>
      </c>
      <c r="C217" s="2">
        <v>1</v>
      </c>
      <c r="D217" s="2">
        <v>2</v>
      </c>
      <c r="E217" s="2">
        <v>18</v>
      </c>
      <c r="F217" s="65"/>
      <c r="G217" s="66" t="s">
        <v>159</v>
      </c>
      <c r="H217" s="68"/>
      <c r="I217" s="68"/>
      <c r="J217" s="71" t="s">
        <v>43</v>
      </c>
      <c r="K217" s="68"/>
      <c r="L217" s="68"/>
      <c r="M217" s="70"/>
      <c r="N217" s="70"/>
    </row>
    <row r="218" spans="1:14" x14ac:dyDescent="0.35">
      <c r="F218" s="65"/>
      <c r="G218" s="68"/>
      <c r="H218" s="68"/>
      <c r="I218" s="68"/>
      <c r="J218" s="67"/>
      <c r="K218" s="68"/>
      <c r="L218" s="69"/>
      <c r="M218" s="70"/>
      <c r="N218" s="70"/>
    </row>
    <row r="219" spans="1:14" x14ac:dyDescent="0.35">
      <c r="A219" s="2">
        <v>120</v>
      </c>
      <c r="B219" s="2">
        <v>13490</v>
      </c>
      <c r="C219" s="2">
        <v>1</v>
      </c>
      <c r="D219" s="2">
        <v>2</v>
      </c>
      <c r="E219" s="2">
        <v>18</v>
      </c>
      <c r="F219" s="65"/>
      <c r="G219" s="66" t="s">
        <v>159</v>
      </c>
      <c r="H219" s="68"/>
      <c r="I219" s="68"/>
      <c r="J219" s="71" t="s">
        <v>160</v>
      </c>
      <c r="K219" s="68"/>
      <c r="L219" s="68"/>
      <c r="M219" s="70"/>
      <c r="N219" s="70"/>
    </row>
    <row r="220" spans="1:14" x14ac:dyDescent="0.35">
      <c r="F220" s="65"/>
      <c r="G220" s="68"/>
      <c r="H220" s="68"/>
      <c r="I220" s="68"/>
      <c r="J220" s="67"/>
      <c r="K220" s="68"/>
      <c r="L220" s="69"/>
      <c r="M220" s="70"/>
      <c r="N220" s="70"/>
    </row>
    <row r="221" spans="1:14" x14ac:dyDescent="0.35">
      <c r="A221" s="2">
        <v>121</v>
      </c>
      <c r="B221" s="2">
        <v>13491</v>
      </c>
      <c r="C221" s="2">
        <v>1</v>
      </c>
      <c r="D221" s="2">
        <v>2</v>
      </c>
      <c r="E221" s="2">
        <v>18</v>
      </c>
      <c r="F221" s="65"/>
      <c r="G221" s="66" t="s">
        <v>159</v>
      </c>
      <c r="H221" s="68"/>
      <c r="I221" s="68"/>
      <c r="J221" s="71" t="s">
        <v>810</v>
      </c>
      <c r="K221" s="68"/>
      <c r="L221" s="68"/>
      <c r="M221" s="70"/>
      <c r="N221" s="70"/>
    </row>
    <row r="222" spans="1:14" x14ac:dyDescent="0.35">
      <c r="F222" s="65"/>
      <c r="G222" s="68"/>
      <c r="H222" s="68"/>
      <c r="I222" s="68"/>
      <c r="J222" s="67"/>
      <c r="K222" s="68"/>
      <c r="L222" s="69"/>
      <c r="M222" s="70"/>
      <c r="N222" s="70"/>
    </row>
    <row r="223" spans="1:14" x14ac:dyDescent="0.35">
      <c r="A223" s="2">
        <v>122</v>
      </c>
      <c r="B223" s="2">
        <v>13492</v>
      </c>
      <c r="C223" s="2">
        <v>1</v>
      </c>
      <c r="D223" s="2">
        <v>2</v>
      </c>
      <c r="E223" s="2">
        <v>18</v>
      </c>
      <c r="F223" s="65"/>
      <c r="G223" s="66" t="s">
        <v>159</v>
      </c>
      <c r="H223" s="68"/>
      <c r="I223" s="68"/>
      <c r="J223" s="72" t="s">
        <v>161</v>
      </c>
      <c r="K223" s="68"/>
      <c r="L223" s="68"/>
      <c r="M223" s="70"/>
      <c r="N223" s="70"/>
    </row>
    <row r="224" spans="1:14" x14ac:dyDescent="0.35">
      <c r="F224" s="65"/>
      <c r="G224" s="68"/>
      <c r="H224" s="68"/>
      <c r="I224" s="68"/>
      <c r="J224" s="67"/>
      <c r="K224" s="68"/>
      <c r="L224" s="69"/>
      <c r="M224" s="70"/>
      <c r="N224" s="70"/>
    </row>
    <row r="225" spans="1:14" ht="29" x14ac:dyDescent="0.35">
      <c r="A225" s="2">
        <v>123</v>
      </c>
      <c r="B225" s="2">
        <v>13493</v>
      </c>
      <c r="C225" s="2">
        <v>1</v>
      </c>
      <c r="D225" s="2">
        <v>2</v>
      </c>
      <c r="E225" s="2">
        <v>18</v>
      </c>
      <c r="F225" s="65">
        <v>1</v>
      </c>
      <c r="G225" s="66" t="s">
        <v>162</v>
      </c>
      <c r="H225" s="68"/>
      <c r="I225" s="68"/>
      <c r="J225" s="67" t="s">
        <v>163</v>
      </c>
      <c r="K225" s="68" t="s">
        <v>67</v>
      </c>
      <c r="L225" s="69">
        <v>1</v>
      </c>
      <c r="M225" s="70"/>
      <c r="N225" s="70">
        <f>ROUND(L225*M225,2)</f>
        <v>0</v>
      </c>
    </row>
    <row r="226" spans="1:14" x14ac:dyDescent="0.35">
      <c r="F226" s="65"/>
      <c r="G226" s="68"/>
      <c r="H226" s="68"/>
      <c r="I226" s="68"/>
      <c r="J226" s="67"/>
      <c r="K226" s="68"/>
      <c r="L226" s="69"/>
      <c r="M226" s="70"/>
      <c r="N226" s="70"/>
    </row>
    <row r="227" spans="1:14" x14ac:dyDescent="0.35">
      <c r="A227" s="2">
        <v>124</v>
      </c>
      <c r="B227" s="2">
        <v>13494</v>
      </c>
      <c r="C227" s="2">
        <v>1</v>
      </c>
      <c r="D227" s="2">
        <v>2</v>
      </c>
      <c r="E227" s="2">
        <v>18</v>
      </c>
      <c r="F227" s="65"/>
      <c r="G227" s="66" t="s">
        <v>159</v>
      </c>
      <c r="H227" s="68"/>
      <c r="I227" s="68"/>
      <c r="J227" s="72" t="s">
        <v>164</v>
      </c>
      <c r="K227" s="68"/>
      <c r="L227" s="68"/>
      <c r="M227" s="70"/>
      <c r="N227" s="70"/>
    </row>
    <row r="228" spans="1:14" x14ac:dyDescent="0.35">
      <c r="F228" s="65"/>
      <c r="G228" s="68"/>
      <c r="H228" s="68"/>
      <c r="I228" s="68"/>
      <c r="J228" s="67"/>
      <c r="K228" s="68"/>
      <c r="L228" s="69"/>
      <c r="M228" s="70"/>
      <c r="N228" s="70"/>
    </row>
    <row r="229" spans="1:14" ht="29" x14ac:dyDescent="0.35">
      <c r="A229" s="2">
        <v>125</v>
      </c>
      <c r="B229" s="2">
        <v>13495</v>
      </c>
      <c r="C229" s="2">
        <v>1</v>
      </c>
      <c r="D229" s="2">
        <v>2</v>
      </c>
      <c r="E229" s="2">
        <v>18</v>
      </c>
      <c r="F229" s="65">
        <v>2</v>
      </c>
      <c r="G229" s="66" t="s">
        <v>165</v>
      </c>
      <c r="H229" s="68"/>
      <c r="I229" s="68"/>
      <c r="J229" s="67" t="s">
        <v>166</v>
      </c>
      <c r="K229" s="68" t="s">
        <v>67</v>
      </c>
      <c r="L229" s="69">
        <v>1</v>
      </c>
      <c r="M229" s="70"/>
      <c r="N229" s="70">
        <f>ROUND(L229*M229,2)</f>
        <v>0</v>
      </c>
    </row>
    <row r="230" spans="1:14" x14ac:dyDescent="0.35">
      <c r="F230" s="65"/>
      <c r="G230" s="68"/>
      <c r="H230" s="68"/>
      <c r="I230" s="68"/>
      <c r="J230" s="67"/>
      <c r="K230" s="68"/>
      <c r="L230" s="69"/>
      <c r="M230" s="70"/>
      <c r="N230" s="70"/>
    </row>
    <row r="231" spans="1:14" ht="43.5" x14ac:dyDescent="0.35">
      <c r="A231" s="2">
        <v>126</v>
      </c>
      <c r="B231" s="2">
        <v>13496</v>
      </c>
      <c r="C231" s="2">
        <v>1</v>
      </c>
      <c r="D231" s="2">
        <v>2</v>
      </c>
      <c r="E231" s="2">
        <v>18</v>
      </c>
      <c r="F231" s="65"/>
      <c r="G231" s="66" t="s">
        <v>159</v>
      </c>
      <c r="H231" s="68"/>
      <c r="I231" s="68"/>
      <c r="J231" s="67" t="s">
        <v>167</v>
      </c>
      <c r="K231" s="68" t="s">
        <v>67</v>
      </c>
      <c r="L231" s="69">
        <v>1</v>
      </c>
      <c r="M231" s="70"/>
      <c r="N231" s="70">
        <f>ROUND(L231*M231,2)</f>
        <v>0</v>
      </c>
    </row>
    <row r="232" spans="1:14" x14ac:dyDescent="0.35">
      <c r="F232" s="65"/>
      <c r="G232" s="68"/>
      <c r="H232" s="68"/>
      <c r="I232" s="68"/>
      <c r="J232" s="67"/>
      <c r="K232" s="68"/>
      <c r="L232" s="69"/>
      <c r="M232" s="70"/>
      <c r="N232" s="70"/>
    </row>
    <row r="233" spans="1:14" ht="130.5" x14ac:dyDescent="0.35">
      <c r="A233" s="2">
        <v>127</v>
      </c>
      <c r="B233" s="2">
        <v>13497</v>
      </c>
      <c r="C233" s="2">
        <v>1</v>
      </c>
      <c r="D233" s="2">
        <v>2</v>
      </c>
      <c r="E233" s="2">
        <v>18</v>
      </c>
      <c r="F233" s="65"/>
      <c r="G233" s="66" t="s">
        <v>159</v>
      </c>
      <c r="H233" s="68"/>
      <c r="I233" s="68"/>
      <c r="J233" s="67" t="s">
        <v>168</v>
      </c>
      <c r="K233" s="68" t="s">
        <v>67</v>
      </c>
      <c r="L233" s="69">
        <v>1</v>
      </c>
      <c r="M233" s="70"/>
      <c r="N233" s="70">
        <f>ROUND(L233*M233,2)</f>
        <v>0</v>
      </c>
    </row>
    <row r="234" spans="1:14" x14ac:dyDescent="0.35">
      <c r="F234" s="65"/>
      <c r="G234" s="68"/>
      <c r="H234" s="68"/>
      <c r="I234" s="68"/>
      <c r="J234" s="67"/>
      <c r="K234" s="68"/>
      <c r="L234" s="69"/>
      <c r="M234" s="70"/>
      <c r="N234" s="70"/>
    </row>
    <row r="235" spans="1:14" x14ac:dyDescent="0.35">
      <c r="A235" s="2">
        <v>128</v>
      </c>
      <c r="B235" s="2">
        <v>13498</v>
      </c>
      <c r="C235" s="2">
        <v>1</v>
      </c>
      <c r="D235" s="2">
        <v>2</v>
      </c>
      <c r="E235" s="2">
        <v>19</v>
      </c>
      <c r="F235" s="65"/>
      <c r="G235" s="66" t="s">
        <v>169</v>
      </c>
      <c r="H235" s="68"/>
      <c r="I235" s="68"/>
      <c r="J235" s="72" t="s">
        <v>170</v>
      </c>
      <c r="K235" s="68"/>
      <c r="L235" s="68"/>
      <c r="M235" s="70"/>
      <c r="N235" s="70"/>
    </row>
    <row r="236" spans="1:14" x14ac:dyDescent="0.35">
      <c r="F236" s="65"/>
      <c r="G236" s="68"/>
      <c r="H236" s="68"/>
      <c r="I236" s="68"/>
      <c r="J236" s="67"/>
      <c r="K236" s="68"/>
      <c r="L236" s="69"/>
      <c r="M236" s="70"/>
      <c r="N236" s="70"/>
    </row>
    <row r="237" spans="1:14" ht="29" x14ac:dyDescent="0.35">
      <c r="A237" s="2">
        <v>129</v>
      </c>
      <c r="B237" s="2">
        <v>13499</v>
      </c>
      <c r="C237" s="2">
        <v>1</v>
      </c>
      <c r="D237" s="2">
        <v>2</v>
      </c>
      <c r="E237" s="2">
        <v>19</v>
      </c>
      <c r="F237" s="65">
        <v>3</v>
      </c>
      <c r="G237" s="66" t="s">
        <v>171</v>
      </c>
      <c r="H237" s="68"/>
      <c r="I237" s="68"/>
      <c r="J237" s="67" t="s">
        <v>172</v>
      </c>
      <c r="K237" s="68" t="s">
        <v>67</v>
      </c>
      <c r="L237" s="69">
        <v>1</v>
      </c>
      <c r="M237" s="70"/>
      <c r="N237" s="70">
        <f>ROUND(L237*M237,2)</f>
        <v>0</v>
      </c>
    </row>
    <row r="238" spans="1:14" x14ac:dyDescent="0.35">
      <c r="F238" s="65"/>
      <c r="G238" s="68"/>
      <c r="H238" s="68"/>
      <c r="I238" s="68"/>
      <c r="J238" s="67"/>
      <c r="K238" s="68"/>
      <c r="L238" s="69"/>
      <c r="M238" s="70"/>
      <c r="N238" s="70"/>
    </row>
    <row r="239" spans="1:14" ht="29" x14ac:dyDescent="0.35">
      <c r="A239" s="2">
        <v>130</v>
      </c>
      <c r="B239" s="2">
        <v>13500</v>
      </c>
      <c r="C239" s="2">
        <v>1</v>
      </c>
      <c r="D239" s="2">
        <v>2</v>
      </c>
      <c r="E239" s="2">
        <v>19</v>
      </c>
      <c r="F239" s="65"/>
      <c r="G239" s="66" t="s">
        <v>169</v>
      </c>
      <c r="H239" s="68"/>
      <c r="I239" s="68"/>
      <c r="J239" s="67" t="s">
        <v>173</v>
      </c>
      <c r="K239" s="68" t="s">
        <v>67</v>
      </c>
      <c r="L239" s="69">
        <v>1</v>
      </c>
      <c r="M239" s="70"/>
      <c r="N239" s="70">
        <f>ROUND(L239*M239,2)</f>
        <v>0</v>
      </c>
    </row>
    <row r="240" spans="1:14" x14ac:dyDescent="0.35">
      <c r="F240" s="65"/>
      <c r="G240" s="68"/>
      <c r="H240" s="68"/>
      <c r="I240" s="68"/>
      <c r="J240" s="67"/>
      <c r="K240" s="68"/>
      <c r="L240" s="69"/>
      <c r="M240" s="70"/>
      <c r="N240" s="70"/>
    </row>
    <row r="241" spans="1:14" ht="29" x14ac:dyDescent="0.35">
      <c r="A241" s="2">
        <v>131</v>
      </c>
      <c r="B241" s="2">
        <v>13501</v>
      </c>
      <c r="C241" s="2">
        <v>1</v>
      </c>
      <c r="D241" s="2">
        <v>2</v>
      </c>
      <c r="E241" s="2">
        <v>19</v>
      </c>
      <c r="F241" s="65"/>
      <c r="G241" s="66" t="s">
        <v>169</v>
      </c>
      <c r="H241" s="68"/>
      <c r="I241" s="68"/>
      <c r="J241" s="67" t="s">
        <v>174</v>
      </c>
      <c r="K241" s="68" t="s">
        <v>67</v>
      </c>
      <c r="L241" s="69">
        <v>1</v>
      </c>
      <c r="M241" s="70"/>
      <c r="N241" s="70">
        <f>ROUND(L241*M241,2)</f>
        <v>0</v>
      </c>
    </row>
    <row r="242" spans="1:14" x14ac:dyDescent="0.35">
      <c r="F242" s="65"/>
      <c r="G242" s="68"/>
      <c r="H242" s="68"/>
      <c r="I242" s="68"/>
      <c r="J242" s="67"/>
      <c r="K242" s="68"/>
      <c r="L242" s="69"/>
      <c r="M242" s="70"/>
      <c r="N242" s="70"/>
    </row>
    <row r="243" spans="1:14" x14ac:dyDescent="0.35">
      <c r="A243" s="2">
        <v>132</v>
      </c>
      <c r="B243" s="2">
        <v>13502</v>
      </c>
      <c r="C243" s="2">
        <v>1</v>
      </c>
      <c r="D243" s="2">
        <v>2</v>
      </c>
      <c r="E243" s="2">
        <v>19</v>
      </c>
      <c r="F243" s="65"/>
      <c r="G243" s="66" t="s">
        <v>169</v>
      </c>
      <c r="H243" s="68"/>
      <c r="I243" s="68"/>
      <c r="J243" s="72" t="s">
        <v>175</v>
      </c>
      <c r="K243" s="68"/>
      <c r="L243" s="68"/>
      <c r="M243" s="70"/>
      <c r="N243" s="70"/>
    </row>
    <row r="244" spans="1:14" x14ac:dyDescent="0.35">
      <c r="F244" s="65"/>
      <c r="G244" s="68"/>
      <c r="H244" s="68"/>
      <c r="I244" s="68"/>
      <c r="J244" s="67"/>
      <c r="K244" s="68"/>
      <c r="L244" s="69"/>
      <c r="M244" s="70"/>
      <c r="N244" s="70"/>
    </row>
    <row r="245" spans="1:14" ht="29" x14ac:dyDescent="0.35">
      <c r="A245" s="2">
        <v>133</v>
      </c>
      <c r="B245" s="2">
        <v>13503</v>
      </c>
      <c r="C245" s="2">
        <v>1</v>
      </c>
      <c r="D245" s="2">
        <v>2</v>
      </c>
      <c r="E245" s="2">
        <v>19</v>
      </c>
      <c r="F245" s="65">
        <v>4</v>
      </c>
      <c r="G245" s="66" t="s">
        <v>176</v>
      </c>
      <c r="H245" s="68"/>
      <c r="I245" s="68"/>
      <c r="J245" s="67" t="s">
        <v>177</v>
      </c>
      <c r="K245" s="68" t="s">
        <v>67</v>
      </c>
      <c r="L245" s="69">
        <v>1</v>
      </c>
      <c r="M245" s="70"/>
      <c r="N245" s="70">
        <f>ROUND(L245*M245,2)</f>
        <v>0</v>
      </c>
    </row>
    <row r="246" spans="1:14" x14ac:dyDescent="0.35">
      <c r="F246" s="65"/>
      <c r="G246" s="68"/>
      <c r="H246" s="68"/>
      <c r="I246" s="68"/>
      <c r="J246" s="67"/>
      <c r="K246" s="68"/>
      <c r="L246" s="69"/>
      <c r="M246" s="70"/>
      <c r="N246" s="70"/>
    </row>
    <row r="247" spans="1:14" ht="29" x14ac:dyDescent="0.35">
      <c r="A247" s="2">
        <v>134</v>
      </c>
      <c r="B247" s="2">
        <v>13504</v>
      </c>
      <c r="C247" s="2">
        <v>1</v>
      </c>
      <c r="D247" s="2">
        <v>2</v>
      </c>
      <c r="E247" s="2">
        <v>19</v>
      </c>
      <c r="F247" s="65"/>
      <c r="G247" s="66" t="s">
        <v>169</v>
      </c>
      <c r="H247" s="68"/>
      <c r="I247" s="68"/>
      <c r="J247" s="67" t="s">
        <v>178</v>
      </c>
      <c r="K247" s="68" t="s">
        <v>67</v>
      </c>
      <c r="L247" s="69">
        <v>1</v>
      </c>
      <c r="M247" s="70"/>
      <c r="N247" s="70">
        <f>ROUND(L247*M247,2)</f>
        <v>0</v>
      </c>
    </row>
    <row r="248" spans="1:14" x14ac:dyDescent="0.35">
      <c r="F248" s="65"/>
      <c r="G248" s="68"/>
      <c r="H248" s="68"/>
      <c r="I248" s="68"/>
      <c r="J248" s="67"/>
      <c r="K248" s="68"/>
      <c r="L248" s="69"/>
      <c r="M248" s="70"/>
      <c r="N248" s="70"/>
    </row>
    <row r="249" spans="1:14" ht="29" x14ac:dyDescent="0.35">
      <c r="A249" s="2">
        <v>135</v>
      </c>
      <c r="B249" s="2">
        <v>13505</v>
      </c>
      <c r="C249" s="2">
        <v>1</v>
      </c>
      <c r="D249" s="2">
        <v>2</v>
      </c>
      <c r="E249" s="2">
        <v>19</v>
      </c>
      <c r="F249" s="65"/>
      <c r="G249" s="66" t="s">
        <v>169</v>
      </c>
      <c r="H249" s="68"/>
      <c r="I249" s="68"/>
      <c r="J249" s="67" t="s">
        <v>179</v>
      </c>
      <c r="K249" s="68" t="s">
        <v>67</v>
      </c>
      <c r="L249" s="69">
        <v>1</v>
      </c>
      <c r="M249" s="70"/>
      <c r="N249" s="70">
        <f>ROUND(L249*M249,2)</f>
        <v>0</v>
      </c>
    </row>
    <row r="250" spans="1:14" x14ac:dyDescent="0.35">
      <c r="F250" s="65"/>
      <c r="G250" s="68"/>
      <c r="H250" s="68"/>
      <c r="I250" s="68"/>
      <c r="J250" s="67"/>
      <c r="K250" s="68"/>
      <c r="L250" s="69"/>
      <c r="M250" s="70"/>
      <c r="N250" s="70"/>
    </row>
    <row r="251" spans="1:14" ht="29" x14ac:dyDescent="0.35">
      <c r="A251" s="2">
        <v>136</v>
      </c>
      <c r="B251" s="2">
        <v>13506</v>
      </c>
      <c r="C251" s="2">
        <v>1</v>
      </c>
      <c r="D251" s="2">
        <v>2</v>
      </c>
      <c r="E251" s="2">
        <v>19</v>
      </c>
      <c r="F251" s="65"/>
      <c r="G251" s="66" t="s">
        <v>169</v>
      </c>
      <c r="H251" s="68"/>
      <c r="I251" s="68"/>
      <c r="J251" s="67" t="s">
        <v>180</v>
      </c>
      <c r="K251" s="68" t="s">
        <v>67</v>
      </c>
      <c r="L251" s="69">
        <v>1</v>
      </c>
      <c r="M251" s="70"/>
      <c r="N251" s="70">
        <f>ROUND(L251*M251,2)</f>
        <v>0</v>
      </c>
    </row>
    <row r="252" spans="1:14" x14ac:dyDescent="0.35">
      <c r="F252" s="65"/>
      <c r="G252" s="68"/>
      <c r="H252" s="68"/>
      <c r="I252" s="68"/>
      <c r="J252" s="67"/>
      <c r="K252" s="68"/>
      <c r="L252" s="69"/>
      <c r="M252" s="70"/>
      <c r="N252" s="70"/>
    </row>
    <row r="253" spans="1:14" x14ac:dyDescent="0.35">
      <c r="A253" s="2">
        <v>137</v>
      </c>
      <c r="B253" s="2">
        <v>13507</v>
      </c>
      <c r="C253" s="2">
        <v>1</v>
      </c>
      <c r="D253" s="2">
        <v>2</v>
      </c>
      <c r="E253" s="2">
        <v>20</v>
      </c>
      <c r="F253" s="65"/>
      <c r="G253" s="66" t="s">
        <v>181</v>
      </c>
      <c r="H253" s="68"/>
      <c r="I253" s="68"/>
      <c r="J253" s="72" t="s">
        <v>182</v>
      </c>
      <c r="K253" s="68"/>
      <c r="L253" s="68"/>
      <c r="M253" s="70"/>
      <c r="N253" s="70"/>
    </row>
    <row r="254" spans="1:14" x14ac:dyDescent="0.35">
      <c r="F254" s="65"/>
      <c r="G254" s="68"/>
      <c r="H254" s="68"/>
      <c r="I254" s="68"/>
      <c r="J254" s="67"/>
      <c r="K254" s="68"/>
      <c r="L254" s="69"/>
      <c r="M254" s="70"/>
      <c r="N254" s="70"/>
    </row>
    <row r="255" spans="1:14" ht="29" x14ac:dyDescent="0.35">
      <c r="A255" s="2">
        <v>138</v>
      </c>
      <c r="B255" s="2">
        <v>13508</v>
      </c>
      <c r="C255" s="2">
        <v>1</v>
      </c>
      <c r="D255" s="2">
        <v>2</v>
      </c>
      <c r="E255" s="2">
        <v>20</v>
      </c>
      <c r="F255" s="65">
        <v>5</v>
      </c>
      <c r="G255" s="66" t="s">
        <v>183</v>
      </c>
      <c r="H255" s="68"/>
      <c r="I255" s="68"/>
      <c r="J255" s="67" t="s">
        <v>184</v>
      </c>
      <c r="K255" s="68" t="s">
        <v>67</v>
      </c>
      <c r="L255" s="69">
        <v>1</v>
      </c>
      <c r="M255" s="70"/>
      <c r="N255" s="70">
        <f>ROUND(L255*M255,2)</f>
        <v>0</v>
      </c>
    </row>
    <row r="256" spans="1:14" x14ac:dyDescent="0.35">
      <c r="F256" s="65"/>
      <c r="G256" s="68"/>
      <c r="H256" s="68"/>
      <c r="I256" s="68"/>
      <c r="J256" s="67"/>
      <c r="K256" s="68"/>
      <c r="L256" s="69"/>
      <c r="M256" s="70"/>
      <c r="N256" s="70"/>
    </row>
    <row r="257" spans="1:14" x14ac:dyDescent="0.35">
      <c r="A257" s="2">
        <v>139</v>
      </c>
      <c r="B257" s="2">
        <v>13509</v>
      </c>
      <c r="C257" s="2">
        <v>1</v>
      </c>
      <c r="D257" s="2">
        <v>2</v>
      </c>
      <c r="E257" s="2">
        <v>20</v>
      </c>
      <c r="F257" s="65"/>
      <c r="G257" s="66" t="s">
        <v>181</v>
      </c>
      <c r="H257" s="68"/>
      <c r="I257" s="68"/>
      <c r="J257" s="72" t="s">
        <v>185</v>
      </c>
      <c r="K257" s="68"/>
      <c r="L257" s="68"/>
      <c r="M257" s="70"/>
      <c r="N257" s="70"/>
    </row>
    <row r="258" spans="1:14" x14ac:dyDescent="0.35">
      <c r="F258" s="65"/>
      <c r="G258" s="68"/>
      <c r="H258" s="68"/>
      <c r="I258" s="68"/>
      <c r="J258" s="67"/>
      <c r="K258" s="68"/>
      <c r="L258" s="69"/>
      <c r="M258" s="70"/>
      <c r="N258" s="70"/>
    </row>
    <row r="259" spans="1:14" ht="43.5" x14ac:dyDescent="0.35">
      <c r="A259" s="2">
        <v>140</v>
      </c>
      <c r="B259" s="2">
        <v>13510</v>
      </c>
      <c r="C259" s="2">
        <v>1</v>
      </c>
      <c r="D259" s="2">
        <v>2</v>
      </c>
      <c r="E259" s="2">
        <v>20</v>
      </c>
      <c r="F259" s="65">
        <v>6</v>
      </c>
      <c r="G259" s="66" t="s">
        <v>186</v>
      </c>
      <c r="H259" s="68"/>
      <c r="I259" s="68"/>
      <c r="J259" s="67" t="s">
        <v>187</v>
      </c>
      <c r="K259" s="68" t="s">
        <v>67</v>
      </c>
      <c r="L259" s="69">
        <v>1</v>
      </c>
      <c r="M259" s="70"/>
      <c r="N259" s="70">
        <f>ROUND(L259*M259,2)</f>
        <v>0</v>
      </c>
    </row>
    <row r="260" spans="1:14" x14ac:dyDescent="0.35">
      <c r="F260" s="65"/>
      <c r="G260" s="68"/>
      <c r="H260" s="68"/>
      <c r="I260" s="68"/>
      <c r="J260" s="67"/>
      <c r="K260" s="68"/>
      <c r="L260" s="69"/>
      <c r="M260" s="70"/>
      <c r="N260" s="70"/>
    </row>
    <row r="261" spans="1:14" ht="43.5" x14ac:dyDescent="0.35">
      <c r="A261" s="2">
        <v>141</v>
      </c>
      <c r="B261" s="2">
        <v>13511</v>
      </c>
      <c r="C261" s="2">
        <v>1</v>
      </c>
      <c r="D261" s="2">
        <v>2</v>
      </c>
      <c r="E261" s="2">
        <v>20</v>
      </c>
      <c r="F261" s="65"/>
      <c r="G261" s="66" t="s">
        <v>181</v>
      </c>
      <c r="H261" s="68"/>
      <c r="I261" s="68"/>
      <c r="J261" s="67" t="s">
        <v>188</v>
      </c>
      <c r="K261" s="68" t="s">
        <v>67</v>
      </c>
      <c r="L261" s="69">
        <v>1</v>
      </c>
      <c r="M261" s="70"/>
      <c r="N261" s="70">
        <f>ROUND(L261*M261,2)</f>
        <v>0</v>
      </c>
    </row>
    <row r="262" spans="1:14" x14ac:dyDescent="0.35">
      <c r="F262" s="65"/>
      <c r="G262" s="68"/>
      <c r="H262" s="68"/>
      <c r="I262" s="68"/>
      <c r="J262" s="67"/>
      <c r="K262" s="68"/>
      <c r="L262" s="69"/>
      <c r="M262" s="70"/>
      <c r="N262" s="70"/>
    </row>
    <row r="263" spans="1:14" ht="43.5" x14ac:dyDescent="0.35">
      <c r="A263" s="2">
        <v>142</v>
      </c>
      <c r="B263" s="2">
        <v>13512</v>
      </c>
      <c r="C263" s="2">
        <v>1</v>
      </c>
      <c r="D263" s="2">
        <v>2</v>
      </c>
      <c r="E263" s="2">
        <v>20</v>
      </c>
      <c r="F263" s="65"/>
      <c r="G263" s="66" t="s">
        <v>181</v>
      </c>
      <c r="H263" s="68"/>
      <c r="I263" s="68"/>
      <c r="J263" s="67" t="s">
        <v>189</v>
      </c>
      <c r="K263" s="68" t="s">
        <v>67</v>
      </c>
      <c r="L263" s="69">
        <v>1</v>
      </c>
      <c r="M263" s="70"/>
      <c r="N263" s="70">
        <f>ROUND(L263*M263,2)</f>
        <v>0</v>
      </c>
    </row>
    <row r="264" spans="1:14" x14ac:dyDescent="0.35">
      <c r="F264" s="65"/>
      <c r="G264" s="68"/>
      <c r="H264" s="68"/>
      <c r="I264" s="68"/>
      <c r="J264" s="67"/>
      <c r="K264" s="68"/>
      <c r="L264" s="69"/>
      <c r="M264" s="70"/>
      <c r="N264" s="70"/>
    </row>
    <row r="265" spans="1:14" ht="43.5" x14ac:dyDescent="0.35">
      <c r="A265" s="2">
        <v>143</v>
      </c>
      <c r="B265" s="2">
        <v>13513</v>
      </c>
      <c r="C265" s="2">
        <v>1</v>
      </c>
      <c r="D265" s="2">
        <v>2</v>
      </c>
      <c r="E265" s="2">
        <v>20</v>
      </c>
      <c r="F265" s="65"/>
      <c r="G265" s="66" t="s">
        <v>181</v>
      </c>
      <c r="H265" s="68"/>
      <c r="I265" s="68"/>
      <c r="J265" s="67" t="s">
        <v>190</v>
      </c>
      <c r="K265" s="68" t="s">
        <v>67</v>
      </c>
      <c r="L265" s="69">
        <v>1</v>
      </c>
      <c r="M265" s="70"/>
      <c r="N265" s="70">
        <f>ROUND(L265*M265,2)</f>
        <v>0</v>
      </c>
    </row>
    <row r="266" spans="1:14" x14ac:dyDescent="0.35">
      <c r="F266" s="65"/>
      <c r="G266" s="68"/>
      <c r="H266" s="68"/>
      <c r="I266" s="68"/>
      <c r="J266" s="67"/>
      <c r="K266" s="68"/>
      <c r="L266" s="69"/>
      <c r="M266" s="70"/>
      <c r="N266" s="70"/>
    </row>
    <row r="267" spans="1:14" x14ac:dyDescent="0.35">
      <c r="A267" s="2">
        <v>144</v>
      </c>
      <c r="B267" s="2">
        <v>13514</v>
      </c>
      <c r="C267" s="2">
        <v>1</v>
      </c>
      <c r="D267" s="2">
        <v>2</v>
      </c>
      <c r="E267" s="2">
        <v>20</v>
      </c>
      <c r="F267" s="65"/>
      <c r="G267" s="66" t="s">
        <v>181</v>
      </c>
      <c r="H267" s="68"/>
      <c r="I267" s="68"/>
      <c r="J267" s="72" t="s">
        <v>191</v>
      </c>
      <c r="K267" s="68"/>
      <c r="L267" s="68"/>
      <c r="M267" s="70"/>
      <c r="N267" s="70"/>
    </row>
    <row r="268" spans="1:14" x14ac:dyDescent="0.35">
      <c r="F268" s="65"/>
      <c r="G268" s="68"/>
      <c r="H268" s="68"/>
      <c r="I268" s="68"/>
      <c r="J268" s="67"/>
      <c r="K268" s="68"/>
      <c r="L268" s="69"/>
      <c r="M268" s="70"/>
      <c r="N268" s="70"/>
    </row>
    <row r="269" spans="1:14" ht="29" x14ac:dyDescent="0.35">
      <c r="A269" s="2">
        <v>145</v>
      </c>
      <c r="B269" s="2">
        <v>13515</v>
      </c>
      <c r="C269" s="2">
        <v>1</v>
      </c>
      <c r="D269" s="2">
        <v>2</v>
      </c>
      <c r="E269" s="2">
        <v>20</v>
      </c>
      <c r="F269" s="65">
        <v>7</v>
      </c>
      <c r="G269" s="66" t="s">
        <v>192</v>
      </c>
      <c r="H269" s="68"/>
      <c r="I269" s="68"/>
      <c r="J269" s="67" t="s">
        <v>193</v>
      </c>
      <c r="K269" s="68" t="s">
        <v>67</v>
      </c>
      <c r="L269" s="69">
        <v>1</v>
      </c>
      <c r="M269" s="70"/>
      <c r="N269" s="70">
        <f>ROUND(L269*M269,2)</f>
        <v>0</v>
      </c>
    </row>
    <row r="270" spans="1:14" x14ac:dyDescent="0.35">
      <c r="F270" s="65"/>
      <c r="G270" s="68"/>
      <c r="H270" s="68"/>
      <c r="I270" s="68"/>
      <c r="J270" s="67"/>
      <c r="K270" s="68"/>
      <c r="L270" s="69"/>
      <c r="M270" s="70"/>
      <c r="N270" s="70"/>
    </row>
    <row r="271" spans="1:14" x14ac:dyDescent="0.35">
      <c r="A271" s="2">
        <v>146</v>
      </c>
      <c r="B271" s="2">
        <v>13516</v>
      </c>
      <c r="C271" s="2">
        <v>1</v>
      </c>
      <c r="D271" s="2">
        <v>2</v>
      </c>
      <c r="E271" s="2">
        <v>21</v>
      </c>
      <c r="F271" s="65"/>
      <c r="G271" s="66" t="s">
        <v>194</v>
      </c>
      <c r="H271" s="68"/>
      <c r="I271" s="68"/>
      <c r="J271" s="72" t="s">
        <v>195</v>
      </c>
      <c r="K271" s="68"/>
      <c r="L271" s="68"/>
      <c r="M271" s="70"/>
      <c r="N271" s="70"/>
    </row>
    <row r="272" spans="1:14" x14ac:dyDescent="0.35">
      <c r="F272" s="65"/>
      <c r="G272" s="68"/>
      <c r="H272" s="68"/>
      <c r="I272" s="68"/>
      <c r="J272" s="67"/>
      <c r="K272" s="68"/>
      <c r="L272" s="69"/>
      <c r="M272" s="70"/>
      <c r="N272" s="70"/>
    </row>
    <row r="273" spans="1:14" ht="29" x14ac:dyDescent="0.35">
      <c r="A273" s="2">
        <v>147</v>
      </c>
      <c r="B273" s="2">
        <v>13517</v>
      </c>
      <c r="C273" s="2">
        <v>1</v>
      </c>
      <c r="D273" s="2">
        <v>2</v>
      </c>
      <c r="E273" s="2">
        <v>21</v>
      </c>
      <c r="F273" s="65">
        <v>8</v>
      </c>
      <c r="G273" s="66" t="s">
        <v>196</v>
      </c>
      <c r="H273" s="68"/>
      <c r="I273" s="68"/>
      <c r="J273" s="67" t="s">
        <v>197</v>
      </c>
      <c r="K273" s="68" t="s">
        <v>67</v>
      </c>
      <c r="L273" s="69">
        <v>1</v>
      </c>
      <c r="M273" s="70"/>
      <c r="N273" s="70">
        <f>ROUND(L273*M273,2)</f>
        <v>0</v>
      </c>
    </row>
    <row r="274" spans="1:14" x14ac:dyDescent="0.35">
      <c r="F274" s="65"/>
      <c r="G274" s="68"/>
      <c r="H274" s="68"/>
      <c r="I274" s="68"/>
      <c r="J274" s="67"/>
      <c r="K274" s="68"/>
      <c r="L274" s="69"/>
      <c r="M274" s="70"/>
      <c r="N274" s="70"/>
    </row>
    <row r="275" spans="1:14" x14ac:dyDescent="0.35">
      <c r="A275" s="2">
        <v>148</v>
      </c>
      <c r="B275" s="2">
        <v>13518</v>
      </c>
      <c r="C275" s="2">
        <v>1</v>
      </c>
      <c r="D275" s="2">
        <v>2</v>
      </c>
      <c r="E275" s="2">
        <v>21</v>
      </c>
      <c r="F275" s="65"/>
      <c r="G275" s="66" t="s">
        <v>194</v>
      </c>
      <c r="H275" s="68"/>
      <c r="I275" s="68"/>
      <c r="J275" s="72" t="s">
        <v>198</v>
      </c>
      <c r="K275" s="68"/>
      <c r="L275" s="68"/>
      <c r="M275" s="70"/>
      <c r="N275" s="70"/>
    </row>
    <row r="276" spans="1:14" x14ac:dyDescent="0.35">
      <c r="F276" s="65"/>
      <c r="G276" s="68"/>
      <c r="H276" s="68"/>
      <c r="I276" s="68"/>
      <c r="J276" s="67"/>
      <c r="K276" s="68"/>
      <c r="L276" s="69"/>
      <c r="M276" s="70"/>
      <c r="N276" s="70"/>
    </row>
    <row r="277" spans="1:14" ht="29" x14ac:dyDescent="0.35">
      <c r="A277" s="2">
        <v>149</v>
      </c>
      <c r="B277" s="2">
        <v>13519</v>
      </c>
      <c r="C277" s="2">
        <v>1</v>
      </c>
      <c r="D277" s="2">
        <v>2</v>
      </c>
      <c r="E277" s="2">
        <v>21</v>
      </c>
      <c r="F277" s="65">
        <v>9</v>
      </c>
      <c r="G277" s="66" t="s">
        <v>199</v>
      </c>
      <c r="H277" s="68"/>
      <c r="I277" s="68"/>
      <c r="J277" s="67" t="s">
        <v>200</v>
      </c>
      <c r="K277" s="68" t="s">
        <v>67</v>
      </c>
      <c r="L277" s="69">
        <v>1</v>
      </c>
      <c r="M277" s="70"/>
      <c r="N277" s="70">
        <f>ROUND(L277*M277,2)</f>
        <v>0</v>
      </c>
    </row>
    <row r="278" spans="1:14" x14ac:dyDescent="0.35">
      <c r="F278" s="65"/>
      <c r="G278" s="68"/>
      <c r="H278" s="68"/>
      <c r="I278" s="68"/>
      <c r="J278" s="67"/>
      <c r="K278" s="68"/>
      <c r="L278" s="69"/>
      <c r="M278" s="70"/>
      <c r="N278" s="70"/>
    </row>
    <row r="279" spans="1:14" ht="58" x14ac:dyDescent="0.35">
      <c r="A279" s="2">
        <v>150</v>
      </c>
      <c r="B279" s="2">
        <v>13520</v>
      </c>
      <c r="C279" s="2">
        <v>1</v>
      </c>
      <c r="D279" s="2">
        <v>2</v>
      </c>
      <c r="E279" s="2">
        <v>21</v>
      </c>
      <c r="F279" s="65"/>
      <c r="G279" s="66" t="s">
        <v>194</v>
      </c>
      <c r="H279" s="68"/>
      <c r="I279" s="68"/>
      <c r="J279" s="67" t="s">
        <v>201</v>
      </c>
      <c r="K279" s="68" t="s">
        <v>67</v>
      </c>
      <c r="L279" s="69">
        <v>1</v>
      </c>
      <c r="M279" s="70"/>
      <c r="N279" s="70">
        <f>ROUND(L279*M279,2)</f>
        <v>0</v>
      </c>
    </row>
    <row r="280" spans="1:14" x14ac:dyDescent="0.35">
      <c r="F280" s="65"/>
      <c r="G280" s="68"/>
      <c r="H280" s="68"/>
      <c r="I280" s="68"/>
      <c r="J280" s="67"/>
      <c r="K280" s="68"/>
      <c r="L280" s="69"/>
      <c r="M280" s="70"/>
      <c r="N280" s="70"/>
    </row>
    <row r="281" spans="1:14" ht="29" x14ac:dyDescent="0.35">
      <c r="A281" s="2">
        <v>151</v>
      </c>
      <c r="B281" s="2">
        <v>13521</v>
      </c>
      <c r="C281" s="2">
        <v>1</v>
      </c>
      <c r="D281" s="2">
        <v>2</v>
      </c>
      <c r="E281" s="2">
        <v>21</v>
      </c>
      <c r="F281" s="65"/>
      <c r="G281" s="66" t="s">
        <v>194</v>
      </c>
      <c r="H281" s="68"/>
      <c r="I281" s="68"/>
      <c r="J281" s="67" t="s">
        <v>202</v>
      </c>
      <c r="K281" s="68" t="s">
        <v>67</v>
      </c>
      <c r="L281" s="69">
        <v>1</v>
      </c>
      <c r="M281" s="70"/>
      <c r="N281" s="70">
        <f>ROUND(L281*M281,2)</f>
        <v>0</v>
      </c>
    </row>
    <row r="282" spans="1:14" x14ac:dyDescent="0.35">
      <c r="F282" s="65"/>
      <c r="G282" s="68"/>
      <c r="H282" s="68"/>
      <c r="I282" s="68"/>
      <c r="J282" s="67"/>
      <c r="K282" s="68"/>
      <c r="L282" s="69"/>
      <c r="M282" s="70"/>
      <c r="N282" s="70"/>
    </row>
    <row r="283" spans="1:14" ht="29" x14ac:dyDescent="0.35">
      <c r="A283" s="2">
        <v>152</v>
      </c>
      <c r="B283" s="2">
        <v>13522</v>
      </c>
      <c r="C283" s="2">
        <v>1</v>
      </c>
      <c r="D283" s="2">
        <v>2</v>
      </c>
      <c r="E283" s="2">
        <v>21</v>
      </c>
      <c r="F283" s="65"/>
      <c r="G283" s="66" t="s">
        <v>194</v>
      </c>
      <c r="H283" s="68"/>
      <c r="I283" s="68"/>
      <c r="J283" s="67" t="s">
        <v>203</v>
      </c>
      <c r="K283" s="68" t="s">
        <v>67</v>
      </c>
      <c r="L283" s="69">
        <v>1</v>
      </c>
      <c r="M283" s="70"/>
      <c r="N283" s="70">
        <f>ROUND(L283*M283,2)</f>
        <v>0</v>
      </c>
    </row>
    <row r="284" spans="1:14" x14ac:dyDescent="0.35">
      <c r="F284" s="65"/>
      <c r="G284" s="68"/>
      <c r="H284" s="68"/>
      <c r="I284" s="68"/>
      <c r="J284" s="67"/>
      <c r="K284" s="68"/>
      <c r="L284" s="69"/>
      <c r="M284" s="70"/>
      <c r="N284" s="70"/>
    </row>
    <row r="285" spans="1:14" ht="29" x14ac:dyDescent="0.35">
      <c r="A285" s="2">
        <v>153</v>
      </c>
      <c r="B285" s="2">
        <v>13523</v>
      </c>
      <c r="C285" s="2">
        <v>1</v>
      </c>
      <c r="D285" s="2">
        <v>2</v>
      </c>
      <c r="E285" s="2">
        <v>21</v>
      </c>
      <c r="F285" s="65"/>
      <c r="G285" s="66" t="s">
        <v>194</v>
      </c>
      <c r="H285" s="68"/>
      <c r="I285" s="68"/>
      <c r="J285" s="67" t="s">
        <v>204</v>
      </c>
      <c r="K285" s="68" t="s">
        <v>67</v>
      </c>
      <c r="L285" s="69">
        <v>1</v>
      </c>
      <c r="M285" s="70"/>
      <c r="N285" s="70">
        <f>ROUND(L285*M285,2)</f>
        <v>0</v>
      </c>
    </row>
    <row r="286" spans="1:14" x14ac:dyDescent="0.35">
      <c r="F286" s="65"/>
      <c r="G286" s="68"/>
      <c r="H286" s="68"/>
      <c r="I286" s="68"/>
      <c r="J286" s="67"/>
      <c r="K286" s="68"/>
      <c r="L286" s="69"/>
      <c r="M286" s="70"/>
      <c r="N286" s="70"/>
    </row>
    <row r="287" spans="1:14" ht="29" x14ac:dyDescent="0.35">
      <c r="A287" s="2">
        <v>154</v>
      </c>
      <c r="B287" s="2">
        <v>13524</v>
      </c>
      <c r="C287" s="2">
        <v>1</v>
      </c>
      <c r="D287" s="2">
        <v>2</v>
      </c>
      <c r="E287" s="2">
        <v>21</v>
      </c>
      <c r="F287" s="65"/>
      <c r="G287" s="66" t="s">
        <v>194</v>
      </c>
      <c r="H287" s="68"/>
      <c r="I287" s="68"/>
      <c r="J287" s="67" t="s">
        <v>205</v>
      </c>
      <c r="K287" s="68" t="s">
        <v>67</v>
      </c>
      <c r="L287" s="69">
        <v>1</v>
      </c>
      <c r="M287" s="70"/>
      <c r="N287" s="70">
        <f>ROUND(L287*M287,2)</f>
        <v>0</v>
      </c>
    </row>
    <row r="288" spans="1:14" x14ac:dyDescent="0.35">
      <c r="F288" s="65"/>
      <c r="G288" s="68"/>
      <c r="H288" s="68"/>
      <c r="I288" s="68"/>
      <c r="J288" s="67"/>
      <c r="K288" s="68"/>
      <c r="L288" s="69"/>
      <c r="M288" s="70"/>
      <c r="N288" s="70"/>
    </row>
    <row r="289" spans="1:14" ht="29" x14ac:dyDescent="0.35">
      <c r="A289" s="2">
        <v>155</v>
      </c>
      <c r="B289" s="2">
        <v>13525</v>
      </c>
      <c r="C289" s="2">
        <v>1</v>
      </c>
      <c r="D289" s="2">
        <v>2</v>
      </c>
      <c r="E289" s="2">
        <v>22</v>
      </c>
      <c r="F289" s="65"/>
      <c r="G289" s="66" t="s">
        <v>206</v>
      </c>
      <c r="H289" s="68"/>
      <c r="I289" s="68"/>
      <c r="J289" s="67" t="s">
        <v>207</v>
      </c>
      <c r="K289" s="68" t="s">
        <v>67</v>
      </c>
      <c r="L289" s="69">
        <v>1</v>
      </c>
      <c r="M289" s="70"/>
      <c r="N289" s="70">
        <f>ROUND(L289*M289,2)</f>
        <v>0</v>
      </c>
    </row>
    <row r="290" spans="1:14" x14ac:dyDescent="0.35">
      <c r="F290" s="65"/>
      <c r="G290" s="68"/>
      <c r="H290" s="68"/>
      <c r="I290" s="68"/>
      <c r="J290" s="67"/>
      <c r="K290" s="68"/>
      <c r="L290" s="69"/>
      <c r="M290" s="70"/>
      <c r="N290" s="70"/>
    </row>
    <row r="291" spans="1:14" ht="29" x14ac:dyDescent="0.35">
      <c r="A291" s="2">
        <v>156</v>
      </c>
      <c r="B291" s="2">
        <v>13526</v>
      </c>
      <c r="C291" s="2">
        <v>1</v>
      </c>
      <c r="D291" s="2">
        <v>2</v>
      </c>
      <c r="E291" s="2">
        <v>22</v>
      </c>
      <c r="F291" s="65"/>
      <c r="G291" s="66" t="s">
        <v>206</v>
      </c>
      <c r="H291" s="68"/>
      <c r="I291" s="68"/>
      <c r="J291" s="67" t="s">
        <v>208</v>
      </c>
      <c r="K291" s="68" t="s">
        <v>67</v>
      </c>
      <c r="L291" s="69">
        <v>1</v>
      </c>
      <c r="M291" s="70"/>
      <c r="N291" s="70">
        <f>ROUND(L291*M291,2)</f>
        <v>0</v>
      </c>
    </row>
    <row r="292" spans="1:14" x14ac:dyDescent="0.35">
      <c r="F292" s="65"/>
      <c r="G292" s="68"/>
      <c r="H292" s="68"/>
      <c r="I292" s="68"/>
      <c r="J292" s="67"/>
      <c r="K292" s="68"/>
      <c r="L292" s="69"/>
      <c r="M292" s="70"/>
      <c r="N292" s="70"/>
    </row>
    <row r="293" spans="1:14" ht="29" x14ac:dyDescent="0.35">
      <c r="A293" s="2">
        <v>157</v>
      </c>
      <c r="B293" s="2">
        <v>13527</v>
      </c>
      <c r="C293" s="2">
        <v>1</v>
      </c>
      <c r="D293" s="2">
        <v>2</v>
      </c>
      <c r="E293" s="2">
        <v>22</v>
      </c>
      <c r="F293" s="65"/>
      <c r="G293" s="66" t="s">
        <v>206</v>
      </c>
      <c r="H293" s="68"/>
      <c r="I293" s="68"/>
      <c r="J293" s="67" t="s">
        <v>209</v>
      </c>
      <c r="K293" s="68" t="s">
        <v>67</v>
      </c>
      <c r="L293" s="69">
        <v>1</v>
      </c>
      <c r="M293" s="70"/>
      <c r="N293" s="70">
        <f>ROUND(L293*M293,2)</f>
        <v>0</v>
      </c>
    </row>
    <row r="294" spans="1:14" x14ac:dyDescent="0.35">
      <c r="F294" s="65"/>
      <c r="G294" s="68"/>
      <c r="H294" s="68"/>
      <c r="I294" s="68"/>
      <c r="J294" s="67"/>
      <c r="K294" s="68"/>
      <c r="L294" s="69"/>
      <c r="M294" s="70"/>
      <c r="N294" s="70"/>
    </row>
    <row r="295" spans="1:14" x14ac:dyDescent="0.35">
      <c r="A295" s="2">
        <v>158</v>
      </c>
      <c r="B295" s="2">
        <v>13528</v>
      </c>
      <c r="C295" s="2">
        <v>1</v>
      </c>
      <c r="D295" s="2">
        <v>2</v>
      </c>
      <c r="E295" s="2">
        <v>22</v>
      </c>
      <c r="F295" s="65"/>
      <c r="G295" s="66" t="s">
        <v>206</v>
      </c>
      <c r="H295" s="68"/>
      <c r="I295" s="68"/>
      <c r="J295" s="71" t="s">
        <v>157</v>
      </c>
      <c r="K295" s="68"/>
      <c r="L295" s="68"/>
      <c r="M295" s="70"/>
      <c r="N295" s="70"/>
    </row>
    <row r="296" spans="1:14" x14ac:dyDescent="0.35">
      <c r="F296" s="65"/>
      <c r="G296" s="68"/>
      <c r="H296" s="68"/>
      <c r="I296" s="68"/>
      <c r="J296" s="67"/>
      <c r="K296" s="68"/>
      <c r="L296" s="69"/>
      <c r="M296" s="70"/>
      <c r="N296" s="70"/>
    </row>
    <row r="297" spans="1:14" ht="43.5" x14ac:dyDescent="0.35">
      <c r="A297" s="2">
        <v>159</v>
      </c>
      <c r="B297" s="2">
        <v>13529</v>
      </c>
      <c r="C297" s="2">
        <v>1</v>
      </c>
      <c r="D297" s="2">
        <v>2</v>
      </c>
      <c r="E297" s="2">
        <v>22</v>
      </c>
      <c r="F297" s="65"/>
      <c r="G297" s="66" t="s">
        <v>206</v>
      </c>
      <c r="H297" s="68"/>
      <c r="I297" s="68"/>
      <c r="J297" s="67" t="s">
        <v>158</v>
      </c>
      <c r="K297" s="68"/>
      <c r="L297" s="68"/>
      <c r="M297" s="70"/>
      <c r="N297" s="70"/>
    </row>
    <row r="298" spans="1:14" x14ac:dyDescent="0.35">
      <c r="F298" s="65"/>
      <c r="G298" s="68"/>
      <c r="H298" s="68"/>
      <c r="I298" s="68"/>
      <c r="J298" s="67"/>
      <c r="K298" s="68"/>
      <c r="L298" s="69"/>
      <c r="M298" s="70"/>
      <c r="N298" s="70"/>
    </row>
    <row r="299" spans="1:14" x14ac:dyDescent="0.35">
      <c r="A299" s="2">
        <v>161</v>
      </c>
      <c r="B299" s="2">
        <v>13568</v>
      </c>
      <c r="C299" s="2">
        <v>1</v>
      </c>
      <c r="D299" s="2">
        <v>3</v>
      </c>
      <c r="E299" s="2">
        <v>24</v>
      </c>
      <c r="F299" s="65"/>
      <c r="G299" s="66" t="s">
        <v>210</v>
      </c>
      <c r="H299" s="68"/>
      <c r="I299" s="68"/>
      <c r="J299" s="71" t="s">
        <v>43</v>
      </c>
      <c r="K299" s="68"/>
      <c r="L299" s="68"/>
      <c r="M299" s="70"/>
      <c r="N299" s="70"/>
    </row>
    <row r="300" spans="1:14" x14ac:dyDescent="0.35">
      <c r="F300" s="65"/>
      <c r="G300" s="68"/>
      <c r="H300" s="68"/>
      <c r="I300" s="68"/>
      <c r="J300" s="67"/>
      <c r="K300" s="68"/>
      <c r="L300" s="69"/>
      <c r="M300" s="70"/>
      <c r="N300" s="70"/>
    </row>
    <row r="301" spans="1:14" x14ac:dyDescent="0.35">
      <c r="A301" s="2">
        <v>162</v>
      </c>
      <c r="B301" s="2">
        <v>13569</v>
      </c>
      <c r="C301" s="2">
        <v>1</v>
      </c>
      <c r="D301" s="2">
        <v>3</v>
      </c>
      <c r="E301" s="2">
        <v>24</v>
      </c>
      <c r="F301" s="65"/>
      <c r="G301" s="66" t="s">
        <v>210</v>
      </c>
      <c r="H301" s="68"/>
      <c r="I301" s="68"/>
      <c r="J301" s="71" t="s">
        <v>211</v>
      </c>
      <c r="K301" s="68"/>
      <c r="L301" s="68"/>
      <c r="M301" s="70"/>
      <c r="N301" s="70"/>
    </row>
    <row r="302" spans="1:14" x14ac:dyDescent="0.35">
      <c r="F302" s="65"/>
      <c r="G302" s="68"/>
      <c r="H302" s="68"/>
      <c r="I302" s="68"/>
      <c r="J302" s="67"/>
      <c r="K302" s="68"/>
      <c r="L302" s="69"/>
      <c r="M302" s="70"/>
      <c r="N302" s="70"/>
    </row>
    <row r="303" spans="1:14" x14ac:dyDescent="0.35">
      <c r="A303" s="2">
        <v>163</v>
      </c>
      <c r="B303" s="2">
        <v>13570</v>
      </c>
      <c r="C303" s="2">
        <v>1</v>
      </c>
      <c r="D303" s="2">
        <v>3</v>
      </c>
      <c r="E303" s="2">
        <v>24</v>
      </c>
      <c r="F303" s="65"/>
      <c r="G303" s="66" t="s">
        <v>210</v>
      </c>
      <c r="H303" s="68"/>
      <c r="I303" s="68"/>
      <c r="J303" s="71" t="s">
        <v>212</v>
      </c>
      <c r="K303" s="68"/>
      <c r="L303" s="68"/>
      <c r="M303" s="70"/>
      <c r="N303" s="70"/>
    </row>
    <row r="304" spans="1:14" x14ac:dyDescent="0.35">
      <c r="F304" s="65"/>
      <c r="G304" s="68"/>
      <c r="H304" s="68"/>
      <c r="I304" s="68"/>
      <c r="J304" s="67"/>
      <c r="K304" s="68"/>
      <c r="L304" s="69"/>
      <c r="M304" s="70"/>
      <c r="N304" s="70"/>
    </row>
    <row r="305" spans="1:14" ht="246.5" x14ac:dyDescent="0.35">
      <c r="A305" s="2">
        <v>164</v>
      </c>
      <c r="B305" s="2">
        <v>13571</v>
      </c>
      <c r="C305" s="2">
        <v>1</v>
      </c>
      <c r="D305" s="2">
        <v>3</v>
      </c>
      <c r="E305" s="2">
        <v>24</v>
      </c>
      <c r="F305" s="65">
        <v>1</v>
      </c>
      <c r="G305" s="66" t="s">
        <v>213</v>
      </c>
      <c r="H305" s="68"/>
      <c r="I305" s="68"/>
      <c r="J305" s="67" t="s">
        <v>811</v>
      </c>
      <c r="K305" s="68" t="s">
        <v>67</v>
      </c>
      <c r="L305" s="69">
        <v>1</v>
      </c>
      <c r="M305" s="70"/>
      <c r="N305" s="70">
        <f>ROUND(L305*M305,2)</f>
        <v>0</v>
      </c>
    </row>
    <row r="306" spans="1:14" x14ac:dyDescent="0.35">
      <c r="F306" s="65"/>
      <c r="G306" s="68"/>
      <c r="H306" s="68"/>
      <c r="I306" s="68"/>
      <c r="J306" s="67"/>
      <c r="K306" s="68"/>
      <c r="L306" s="69"/>
      <c r="M306" s="70"/>
      <c r="N306" s="70"/>
    </row>
    <row r="307" spans="1:14" ht="130.5" x14ac:dyDescent="0.35">
      <c r="A307" s="2">
        <v>165</v>
      </c>
      <c r="B307" s="2">
        <v>13572</v>
      </c>
      <c r="C307" s="2">
        <v>1</v>
      </c>
      <c r="D307" s="2">
        <v>3</v>
      </c>
      <c r="E307" s="2">
        <v>25</v>
      </c>
      <c r="F307" s="65">
        <v>2</v>
      </c>
      <c r="G307" s="66" t="s">
        <v>214</v>
      </c>
      <c r="H307" s="68"/>
      <c r="I307" s="68"/>
      <c r="J307" s="67" t="s">
        <v>215</v>
      </c>
      <c r="K307" s="68" t="s">
        <v>67</v>
      </c>
      <c r="L307" s="69">
        <v>1</v>
      </c>
      <c r="M307" s="70"/>
      <c r="N307" s="70">
        <f>ROUND(L307*M307,2)</f>
        <v>0</v>
      </c>
    </row>
    <row r="308" spans="1:14" x14ac:dyDescent="0.35">
      <c r="F308" s="65"/>
      <c r="G308" s="68"/>
      <c r="H308" s="68"/>
      <c r="I308" s="68"/>
      <c r="J308" s="67"/>
      <c r="K308" s="68"/>
      <c r="L308" s="69"/>
      <c r="M308" s="70"/>
      <c r="N308" s="70"/>
    </row>
    <row r="309" spans="1:14" ht="43.5" x14ac:dyDescent="0.35">
      <c r="A309" s="2">
        <v>166</v>
      </c>
      <c r="B309" s="2">
        <v>13573</v>
      </c>
      <c r="C309" s="2">
        <v>1</v>
      </c>
      <c r="D309" s="2">
        <v>3</v>
      </c>
      <c r="E309" s="2">
        <v>25</v>
      </c>
      <c r="F309" s="65">
        <v>3</v>
      </c>
      <c r="G309" s="66" t="s">
        <v>216</v>
      </c>
      <c r="H309" s="68"/>
      <c r="I309" s="68"/>
      <c r="J309" s="67" t="s">
        <v>217</v>
      </c>
      <c r="K309" s="68" t="s">
        <v>67</v>
      </c>
      <c r="L309" s="69">
        <v>1</v>
      </c>
      <c r="M309" s="70"/>
      <c r="N309" s="70">
        <f>ROUND(L309*M309,2)</f>
        <v>0</v>
      </c>
    </row>
    <row r="310" spans="1:14" x14ac:dyDescent="0.35">
      <c r="F310" s="65"/>
      <c r="G310" s="68"/>
      <c r="H310" s="68"/>
      <c r="I310" s="68"/>
      <c r="J310" s="67"/>
      <c r="K310" s="68"/>
      <c r="L310" s="69"/>
      <c r="M310" s="70"/>
      <c r="N310" s="70"/>
    </row>
    <row r="311" spans="1:14" ht="275.5" x14ac:dyDescent="0.35">
      <c r="A311" s="2">
        <v>167</v>
      </c>
      <c r="B311" s="2">
        <v>13574</v>
      </c>
      <c r="C311" s="2">
        <v>1</v>
      </c>
      <c r="D311" s="2">
        <v>3</v>
      </c>
      <c r="E311" s="2">
        <v>26</v>
      </c>
      <c r="F311" s="65">
        <v>4</v>
      </c>
      <c r="G311" s="66" t="s">
        <v>218</v>
      </c>
      <c r="H311" s="68"/>
      <c r="I311" s="68"/>
      <c r="J311" s="67" t="s">
        <v>219</v>
      </c>
      <c r="K311" s="68" t="s">
        <v>67</v>
      </c>
      <c r="L311" s="69">
        <v>1</v>
      </c>
      <c r="M311" s="70"/>
      <c r="N311" s="70">
        <f>ROUND(L311*M311,2)</f>
        <v>0</v>
      </c>
    </row>
    <row r="312" spans="1:14" x14ac:dyDescent="0.35">
      <c r="F312" s="65"/>
      <c r="G312" s="68"/>
      <c r="H312" s="68"/>
      <c r="I312" s="68"/>
      <c r="J312" s="67"/>
      <c r="K312" s="68"/>
      <c r="L312" s="69"/>
      <c r="M312" s="70"/>
      <c r="N312" s="70"/>
    </row>
    <row r="313" spans="1:14" ht="116" x14ac:dyDescent="0.35">
      <c r="A313" s="2">
        <v>168</v>
      </c>
      <c r="B313" s="2">
        <v>13575</v>
      </c>
      <c r="C313" s="2">
        <v>1</v>
      </c>
      <c r="D313" s="2">
        <v>3</v>
      </c>
      <c r="E313" s="2">
        <v>26</v>
      </c>
      <c r="F313" s="65">
        <v>5</v>
      </c>
      <c r="G313" s="66" t="s">
        <v>220</v>
      </c>
      <c r="H313" s="68"/>
      <c r="I313" s="68"/>
      <c r="J313" s="67" t="s">
        <v>221</v>
      </c>
      <c r="K313" s="68" t="s">
        <v>67</v>
      </c>
      <c r="L313" s="69">
        <v>1</v>
      </c>
      <c r="M313" s="70"/>
      <c r="N313" s="70">
        <f>ROUND(L313*M313,2)</f>
        <v>0</v>
      </c>
    </row>
    <row r="314" spans="1:14" x14ac:dyDescent="0.35">
      <c r="F314" s="65"/>
      <c r="G314" s="68"/>
      <c r="H314" s="68"/>
      <c r="I314" s="68"/>
      <c r="J314" s="67"/>
      <c r="K314" s="68"/>
      <c r="L314" s="69"/>
      <c r="M314" s="70"/>
      <c r="N314" s="70"/>
    </row>
    <row r="315" spans="1:14" ht="43.5" x14ac:dyDescent="0.35">
      <c r="A315" s="2">
        <v>169</v>
      </c>
      <c r="B315" s="2">
        <v>13576</v>
      </c>
      <c r="C315" s="2">
        <v>1</v>
      </c>
      <c r="D315" s="2">
        <v>3</v>
      </c>
      <c r="E315" s="2">
        <v>27</v>
      </c>
      <c r="F315" s="65">
        <v>6</v>
      </c>
      <c r="G315" s="66" t="s">
        <v>222</v>
      </c>
      <c r="H315" s="68"/>
      <c r="I315" s="68"/>
      <c r="J315" s="67" t="s">
        <v>223</v>
      </c>
      <c r="K315" s="68" t="s">
        <v>67</v>
      </c>
      <c r="L315" s="69">
        <v>1</v>
      </c>
      <c r="M315" s="70"/>
      <c r="N315" s="70">
        <f>ROUND(L315*M315,2)</f>
        <v>0</v>
      </c>
    </row>
    <row r="316" spans="1:14" x14ac:dyDescent="0.35">
      <c r="F316" s="65"/>
      <c r="G316" s="68"/>
      <c r="H316" s="68"/>
      <c r="I316" s="68"/>
      <c r="J316" s="67"/>
      <c r="K316" s="68"/>
      <c r="L316" s="69"/>
      <c r="M316" s="70"/>
      <c r="N316" s="70"/>
    </row>
    <row r="317" spans="1:14" ht="188.5" x14ac:dyDescent="0.35">
      <c r="A317" s="2">
        <v>170</v>
      </c>
      <c r="B317" s="2">
        <v>13577</v>
      </c>
      <c r="C317" s="2">
        <v>1</v>
      </c>
      <c r="D317" s="2">
        <v>3</v>
      </c>
      <c r="E317" s="2">
        <v>27</v>
      </c>
      <c r="F317" s="65">
        <v>7</v>
      </c>
      <c r="G317" s="66" t="s">
        <v>224</v>
      </c>
      <c r="H317" s="68"/>
      <c r="I317" s="68"/>
      <c r="J317" s="67" t="s">
        <v>225</v>
      </c>
      <c r="K317" s="68" t="s">
        <v>67</v>
      </c>
      <c r="L317" s="69">
        <v>1</v>
      </c>
      <c r="M317" s="70"/>
      <c r="N317" s="70">
        <f>ROUND(L317*M317,2)</f>
        <v>0</v>
      </c>
    </row>
    <row r="318" spans="1:14" x14ac:dyDescent="0.35">
      <c r="F318" s="65"/>
      <c r="G318" s="68"/>
      <c r="H318" s="68"/>
      <c r="I318" s="68"/>
      <c r="J318" s="67"/>
      <c r="K318" s="68"/>
      <c r="L318" s="69"/>
      <c r="M318" s="70"/>
      <c r="N318" s="70"/>
    </row>
    <row r="319" spans="1:14" ht="116" x14ac:dyDescent="0.35">
      <c r="A319" s="2">
        <v>171</v>
      </c>
      <c r="B319" s="2">
        <v>13578</v>
      </c>
      <c r="C319" s="2">
        <v>1</v>
      </c>
      <c r="D319" s="2">
        <v>3</v>
      </c>
      <c r="E319" s="2">
        <v>27</v>
      </c>
      <c r="F319" s="65">
        <v>8</v>
      </c>
      <c r="G319" s="66" t="s">
        <v>226</v>
      </c>
      <c r="H319" s="68"/>
      <c r="I319" s="68"/>
      <c r="J319" s="67" t="s">
        <v>227</v>
      </c>
      <c r="K319" s="68" t="s">
        <v>67</v>
      </c>
      <c r="L319" s="69">
        <v>1</v>
      </c>
      <c r="M319" s="70"/>
      <c r="N319" s="70">
        <f>ROUND(L319*M319,2)</f>
        <v>0</v>
      </c>
    </row>
    <row r="320" spans="1:14" x14ac:dyDescent="0.35">
      <c r="F320" s="65"/>
      <c r="G320" s="68"/>
      <c r="H320" s="68"/>
      <c r="I320" s="68"/>
      <c r="J320" s="67"/>
      <c r="K320" s="68"/>
      <c r="L320" s="69"/>
      <c r="M320" s="70"/>
      <c r="N320" s="70"/>
    </row>
    <row r="321" spans="1:14" ht="159.5" x14ac:dyDescent="0.35">
      <c r="A321" s="2">
        <v>172</v>
      </c>
      <c r="B321" s="2">
        <v>13579</v>
      </c>
      <c r="C321" s="2">
        <v>1</v>
      </c>
      <c r="D321" s="2">
        <v>3</v>
      </c>
      <c r="E321" s="2">
        <v>28</v>
      </c>
      <c r="F321" s="65">
        <v>9</v>
      </c>
      <c r="G321" s="66" t="s">
        <v>228</v>
      </c>
      <c r="H321" s="68"/>
      <c r="I321" s="68"/>
      <c r="J321" s="67" t="s">
        <v>229</v>
      </c>
      <c r="K321" s="68" t="s">
        <v>67</v>
      </c>
      <c r="L321" s="69">
        <v>1</v>
      </c>
      <c r="M321" s="70"/>
      <c r="N321" s="70">
        <f>ROUND(L321*M321,2)</f>
        <v>0</v>
      </c>
    </row>
    <row r="322" spans="1:14" x14ac:dyDescent="0.35">
      <c r="F322" s="65"/>
      <c r="G322" s="68"/>
      <c r="H322" s="68"/>
      <c r="I322" s="68"/>
      <c r="J322" s="67"/>
      <c r="K322" s="68"/>
      <c r="L322" s="69"/>
      <c r="M322" s="70"/>
      <c r="N322" s="70"/>
    </row>
    <row r="323" spans="1:14" ht="58" x14ac:dyDescent="0.35">
      <c r="A323" s="2">
        <v>173</v>
      </c>
      <c r="B323" s="2">
        <v>13580</v>
      </c>
      <c r="C323" s="2">
        <v>1</v>
      </c>
      <c r="D323" s="2">
        <v>3</v>
      </c>
      <c r="E323" s="2">
        <v>28</v>
      </c>
      <c r="F323" s="65">
        <v>10</v>
      </c>
      <c r="G323" s="66" t="s">
        <v>230</v>
      </c>
      <c r="H323" s="68"/>
      <c r="I323" s="68"/>
      <c r="J323" s="67" t="s">
        <v>231</v>
      </c>
      <c r="K323" s="68" t="s">
        <v>67</v>
      </c>
      <c r="L323" s="69">
        <v>1</v>
      </c>
      <c r="M323" s="70"/>
      <c r="N323" s="70">
        <f>ROUND(L323*M323,2)</f>
        <v>0</v>
      </c>
    </row>
    <row r="324" spans="1:14" x14ac:dyDescent="0.35">
      <c r="F324" s="65"/>
      <c r="G324" s="68"/>
      <c r="H324" s="68"/>
      <c r="I324" s="68"/>
      <c r="J324" s="67"/>
      <c r="K324" s="68"/>
      <c r="L324" s="69"/>
      <c r="M324" s="70"/>
      <c r="N324" s="70"/>
    </row>
    <row r="325" spans="1:14" ht="101.5" x14ac:dyDescent="0.35">
      <c r="A325" s="2">
        <v>174</v>
      </c>
      <c r="B325" s="2">
        <v>13581</v>
      </c>
      <c r="C325" s="2">
        <v>1</v>
      </c>
      <c r="D325" s="2">
        <v>3</v>
      </c>
      <c r="E325" s="2">
        <v>28</v>
      </c>
      <c r="F325" s="65">
        <v>11</v>
      </c>
      <c r="G325" s="66" t="s">
        <v>232</v>
      </c>
      <c r="H325" s="68"/>
      <c r="I325" s="68"/>
      <c r="J325" s="67" t="s">
        <v>233</v>
      </c>
      <c r="K325" s="68" t="s">
        <v>67</v>
      </c>
      <c r="L325" s="69">
        <v>1</v>
      </c>
      <c r="M325" s="70"/>
      <c r="N325" s="70">
        <f>ROUND(L325*M325,2)</f>
        <v>0</v>
      </c>
    </row>
    <row r="326" spans="1:14" x14ac:dyDescent="0.35">
      <c r="F326" s="65"/>
      <c r="G326" s="68"/>
      <c r="H326" s="68"/>
      <c r="I326" s="68"/>
      <c r="J326" s="67"/>
      <c r="K326" s="68"/>
      <c r="L326" s="69"/>
      <c r="M326" s="70"/>
      <c r="N326" s="70"/>
    </row>
    <row r="327" spans="1:14" ht="101.5" x14ac:dyDescent="0.35">
      <c r="A327" s="2">
        <v>175</v>
      </c>
      <c r="B327" s="2">
        <v>13582</v>
      </c>
      <c r="C327" s="2">
        <v>1</v>
      </c>
      <c r="D327" s="2">
        <v>3</v>
      </c>
      <c r="E327" s="2">
        <v>29</v>
      </c>
      <c r="F327" s="65">
        <v>12</v>
      </c>
      <c r="G327" s="66" t="s">
        <v>234</v>
      </c>
      <c r="H327" s="68"/>
      <c r="I327" s="68"/>
      <c r="J327" s="67" t="s">
        <v>235</v>
      </c>
      <c r="K327" s="68" t="s">
        <v>67</v>
      </c>
      <c r="L327" s="69">
        <v>1</v>
      </c>
      <c r="M327" s="70"/>
      <c r="N327" s="70">
        <f>ROUND(L327*M327,2)</f>
        <v>0</v>
      </c>
    </row>
    <row r="328" spans="1:14" x14ac:dyDescent="0.35">
      <c r="F328" s="65"/>
      <c r="G328" s="68"/>
      <c r="H328" s="68"/>
      <c r="I328" s="68"/>
      <c r="J328" s="67"/>
      <c r="K328" s="68"/>
      <c r="L328" s="69"/>
      <c r="M328" s="70"/>
      <c r="N328" s="70"/>
    </row>
    <row r="329" spans="1:14" ht="58" x14ac:dyDescent="0.35">
      <c r="A329" s="2">
        <v>176</v>
      </c>
      <c r="B329" s="2">
        <v>13583</v>
      </c>
      <c r="C329" s="2">
        <v>1</v>
      </c>
      <c r="D329" s="2">
        <v>3</v>
      </c>
      <c r="E329" s="2">
        <v>29</v>
      </c>
      <c r="F329" s="65">
        <v>13</v>
      </c>
      <c r="G329" s="66" t="s">
        <v>236</v>
      </c>
      <c r="H329" s="68"/>
      <c r="I329" s="68"/>
      <c r="J329" s="67" t="s">
        <v>237</v>
      </c>
      <c r="K329" s="68" t="s">
        <v>67</v>
      </c>
      <c r="L329" s="69">
        <v>1</v>
      </c>
      <c r="M329" s="70"/>
      <c r="N329" s="70">
        <f>ROUND(L329*M329,2)</f>
        <v>0</v>
      </c>
    </row>
    <row r="330" spans="1:14" x14ac:dyDescent="0.35">
      <c r="F330" s="65"/>
      <c r="G330" s="68"/>
      <c r="H330" s="68"/>
      <c r="I330" s="68"/>
      <c r="J330" s="67"/>
      <c r="K330" s="68"/>
      <c r="L330" s="69"/>
      <c r="M330" s="70"/>
      <c r="N330" s="70"/>
    </row>
    <row r="331" spans="1:14" ht="116" x14ac:dyDescent="0.35">
      <c r="A331" s="2">
        <v>177</v>
      </c>
      <c r="B331" s="2">
        <v>13584</v>
      </c>
      <c r="C331" s="2">
        <v>1</v>
      </c>
      <c r="D331" s="2">
        <v>3</v>
      </c>
      <c r="E331" s="2">
        <v>29</v>
      </c>
      <c r="F331" s="65">
        <v>14</v>
      </c>
      <c r="G331" s="66" t="s">
        <v>238</v>
      </c>
      <c r="H331" s="68"/>
      <c r="I331" s="68"/>
      <c r="J331" s="67" t="s">
        <v>239</v>
      </c>
      <c r="K331" s="68" t="s">
        <v>67</v>
      </c>
      <c r="L331" s="69">
        <v>1</v>
      </c>
      <c r="M331" s="70"/>
      <c r="N331" s="70">
        <f>ROUND(L331*M331,2)</f>
        <v>0</v>
      </c>
    </row>
    <row r="332" spans="1:14" x14ac:dyDescent="0.35">
      <c r="F332" s="65"/>
      <c r="G332" s="68"/>
      <c r="H332" s="68"/>
      <c r="I332" s="68"/>
      <c r="J332" s="67"/>
      <c r="K332" s="68"/>
      <c r="L332" s="69"/>
      <c r="M332" s="70"/>
      <c r="N332" s="70"/>
    </row>
    <row r="333" spans="1:14" ht="87" x14ac:dyDescent="0.35">
      <c r="A333" s="2">
        <v>178</v>
      </c>
      <c r="B333" s="2">
        <v>13585</v>
      </c>
      <c r="C333" s="2">
        <v>1</v>
      </c>
      <c r="D333" s="2">
        <v>3</v>
      </c>
      <c r="E333" s="2">
        <v>30</v>
      </c>
      <c r="F333" s="65">
        <v>15</v>
      </c>
      <c r="G333" s="66" t="s">
        <v>240</v>
      </c>
      <c r="H333" s="68"/>
      <c r="I333" s="68"/>
      <c r="J333" s="67" t="s">
        <v>241</v>
      </c>
      <c r="K333" s="68" t="s">
        <v>67</v>
      </c>
      <c r="L333" s="69">
        <v>1</v>
      </c>
      <c r="M333" s="70"/>
      <c r="N333" s="70">
        <f>ROUND(L333*M333,2)</f>
        <v>0</v>
      </c>
    </row>
    <row r="334" spans="1:14" x14ac:dyDescent="0.35">
      <c r="F334" s="65"/>
      <c r="G334" s="68"/>
      <c r="H334" s="68"/>
      <c r="I334" s="68"/>
      <c r="J334" s="67"/>
      <c r="K334" s="68"/>
      <c r="L334" s="69"/>
      <c r="M334" s="70"/>
      <c r="N334" s="70"/>
    </row>
    <row r="335" spans="1:14" ht="87" x14ac:dyDescent="0.35">
      <c r="A335" s="2">
        <v>179</v>
      </c>
      <c r="B335" s="2">
        <v>13586</v>
      </c>
      <c r="C335" s="2">
        <v>1</v>
      </c>
      <c r="D335" s="2">
        <v>3</v>
      </c>
      <c r="E335" s="2">
        <v>30</v>
      </c>
      <c r="F335" s="65">
        <v>16</v>
      </c>
      <c r="G335" s="66" t="s">
        <v>242</v>
      </c>
      <c r="H335" s="68"/>
      <c r="I335" s="68"/>
      <c r="J335" s="67" t="s">
        <v>243</v>
      </c>
      <c r="K335" s="68" t="s">
        <v>67</v>
      </c>
      <c r="L335" s="69">
        <v>1</v>
      </c>
      <c r="M335" s="70"/>
      <c r="N335" s="70">
        <f>ROUND(L335*M335,2)</f>
        <v>0</v>
      </c>
    </row>
    <row r="336" spans="1:14" x14ac:dyDescent="0.35">
      <c r="F336" s="65"/>
      <c r="G336" s="68"/>
      <c r="H336" s="68"/>
      <c r="I336" s="68"/>
      <c r="J336" s="67"/>
      <c r="K336" s="68"/>
      <c r="L336" s="69"/>
      <c r="M336" s="70"/>
      <c r="N336" s="70"/>
    </row>
    <row r="337" spans="1:14" ht="58" x14ac:dyDescent="0.35">
      <c r="A337" s="2">
        <v>180</v>
      </c>
      <c r="B337" s="2">
        <v>13587</v>
      </c>
      <c r="C337" s="2">
        <v>1</v>
      </c>
      <c r="D337" s="2">
        <v>3</v>
      </c>
      <c r="E337" s="2">
        <v>30</v>
      </c>
      <c r="F337" s="65">
        <v>17</v>
      </c>
      <c r="G337" s="66" t="s">
        <v>244</v>
      </c>
      <c r="H337" s="68"/>
      <c r="I337" s="68"/>
      <c r="J337" s="67" t="s">
        <v>245</v>
      </c>
      <c r="K337" s="68" t="s">
        <v>67</v>
      </c>
      <c r="L337" s="69">
        <v>1</v>
      </c>
      <c r="M337" s="70"/>
      <c r="N337" s="70">
        <f>ROUND(L337*M337,2)</f>
        <v>0</v>
      </c>
    </row>
    <row r="338" spans="1:14" x14ac:dyDescent="0.35">
      <c r="F338" s="65"/>
      <c r="G338" s="68"/>
      <c r="H338" s="68"/>
      <c r="I338" s="68"/>
      <c r="J338" s="67"/>
      <c r="K338" s="68"/>
      <c r="L338" s="69"/>
      <c r="M338" s="70"/>
      <c r="N338" s="70"/>
    </row>
    <row r="339" spans="1:14" ht="58" x14ac:dyDescent="0.35">
      <c r="A339" s="2">
        <v>181</v>
      </c>
      <c r="B339" s="2">
        <v>13588</v>
      </c>
      <c r="C339" s="2">
        <v>1</v>
      </c>
      <c r="D339" s="2">
        <v>3</v>
      </c>
      <c r="E339" s="2">
        <v>30</v>
      </c>
      <c r="F339" s="65">
        <v>18</v>
      </c>
      <c r="G339" s="66" t="s">
        <v>246</v>
      </c>
      <c r="H339" s="68"/>
      <c r="I339" s="68"/>
      <c r="J339" s="67" t="s">
        <v>247</v>
      </c>
      <c r="K339" s="68" t="s">
        <v>67</v>
      </c>
      <c r="L339" s="69">
        <v>1</v>
      </c>
      <c r="M339" s="70"/>
      <c r="N339" s="70">
        <f>ROUND(L339*M339,2)</f>
        <v>0</v>
      </c>
    </row>
    <row r="340" spans="1:14" x14ac:dyDescent="0.35">
      <c r="F340" s="65"/>
      <c r="G340" s="68"/>
      <c r="H340" s="68"/>
      <c r="I340" s="68"/>
      <c r="J340" s="67"/>
      <c r="K340" s="68"/>
      <c r="L340" s="69"/>
      <c r="M340" s="70"/>
      <c r="N340" s="70"/>
    </row>
    <row r="341" spans="1:14" ht="130.5" x14ac:dyDescent="0.35">
      <c r="A341" s="2">
        <v>182</v>
      </c>
      <c r="B341" s="2">
        <v>13589</v>
      </c>
      <c r="C341" s="2">
        <v>1</v>
      </c>
      <c r="D341" s="2">
        <v>3</v>
      </c>
      <c r="E341" s="2">
        <v>31</v>
      </c>
      <c r="F341" s="65">
        <v>19</v>
      </c>
      <c r="G341" s="66" t="s">
        <v>248</v>
      </c>
      <c r="H341" s="68"/>
      <c r="I341" s="68"/>
      <c r="J341" s="67" t="s">
        <v>249</v>
      </c>
      <c r="K341" s="68" t="s">
        <v>67</v>
      </c>
      <c r="L341" s="69">
        <v>1</v>
      </c>
      <c r="M341" s="70"/>
      <c r="N341" s="70">
        <f>ROUND(L341*M341,2)</f>
        <v>0</v>
      </c>
    </row>
    <row r="342" spans="1:14" x14ac:dyDescent="0.35">
      <c r="F342" s="65"/>
      <c r="G342" s="68"/>
      <c r="H342" s="68"/>
      <c r="I342" s="68"/>
      <c r="J342" s="67"/>
      <c r="K342" s="68"/>
      <c r="L342" s="69"/>
      <c r="M342" s="70"/>
      <c r="N342" s="70"/>
    </row>
    <row r="343" spans="1:14" ht="217.5" x14ac:dyDescent="0.35">
      <c r="A343" s="2">
        <v>183</v>
      </c>
      <c r="B343" s="2">
        <v>13590</v>
      </c>
      <c r="C343" s="2">
        <v>1</v>
      </c>
      <c r="D343" s="2">
        <v>3</v>
      </c>
      <c r="E343" s="2">
        <v>31</v>
      </c>
      <c r="F343" s="65">
        <v>20</v>
      </c>
      <c r="G343" s="66" t="s">
        <v>250</v>
      </c>
      <c r="H343" s="68"/>
      <c r="I343" s="68"/>
      <c r="J343" s="67" t="s">
        <v>251</v>
      </c>
      <c r="K343" s="68" t="s">
        <v>67</v>
      </c>
      <c r="L343" s="69">
        <v>1</v>
      </c>
      <c r="M343" s="70"/>
      <c r="N343" s="70">
        <f>ROUND(L343*M343,2)</f>
        <v>0</v>
      </c>
    </row>
    <row r="344" spans="1:14" x14ac:dyDescent="0.35">
      <c r="F344" s="65"/>
      <c r="G344" s="68"/>
      <c r="H344" s="68"/>
      <c r="I344" s="68"/>
      <c r="J344" s="67"/>
      <c r="K344" s="68"/>
      <c r="L344" s="69"/>
      <c r="M344" s="70"/>
      <c r="N344" s="70"/>
    </row>
    <row r="345" spans="1:14" ht="130.5" x14ac:dyDescent="0.35">
      <c r="A345" s="2">
        <v>184</v>
      </c>
      <c r="B345" s="2">
        <v>13591</v>
      </c>
      <c r="C345" s="2">
        <v>1</v>
      </c>
      <c r="D345" s="2">
        <v>3</v>
      </c>
      <c r="E345" s="2">
        <v>32</v>
      </c>
      <c r="F345" s="65">
        <v>21</v>
      </c>
      <c r="G345" s="66" t="s">
        <v>252</v>
      </c>
      <c r="H345" s="68"/>
      <c r="I345" s="68"/>
      <c r="J345" s="67" t="s">
        <v>253</v>
      </c>
      <c r="K345" s="68" t="s">
        <v>67</v>
      </c>
      <c r="L345" s="69">
        <v>1</v>
      </c>
      <c r="M345" s="70"/>
      <c r="N345" s="70">
        <f>ROUND(L345*M345,2)</f>
        <v>0</v>
      </c>
    </row>
    <row r="346" spans="1:14" x14ac:dyDescent="0.35">
      <c r="F346" s="65"/>
      <c r="G346" s="68"/>
      <c r="H346" s="68"/>
      <c r="I346" s="68"/>
      <c r="J346" s="67"/>
      <c r="K346" s="68"/>
      <c r="L346" s="69"/>
      <c r="M346" s="70"/>
      <c r="N346" s="70"/>
    </row>
    <row r="347" spans="1:14" ht="72.5" x14ac:dyDescent="0.35">
      <c r="A347" s="2">
        <v>185</v>
      </c>
      <c r="B347" s="2">
        <v>13592</v>
      </c>
      <c r="C347" s="2">
        <v>1</v>
      </c>
      <c r="D347" s="2">
        <v>3</v>
      </c>
      <c r="E347" s="2">
        <v>32</v>
      </c>
      <c r="F347" s="65">
        <v>22</v>
      </c>
      <c r="G347" s="66" t="s">
        <v>254</v>
      </c>
      <c r="H347" s="68"/>
      <c r="I347" s="68"/>
      <c r="J347" s="67" t="s">
        <v>255</v>
      </c>
      <c r="K347" s="68" t="s">
        <v>67</v>
      </c>
      <c r="L347" s="69">
        <v>1</v>
      </c>
      <c r="M347" s="70"/>
      <c r="N347" s="70">
        <f>ROUND(L347*M347,2)</f>
        <v>0</v>
      </c>
    </row>
    <row r="348" spans="1:14" x14ac:dyDescent="0.35">
      <c r="F348" s="65"/>
      <c r="G348" s="68"/>
      <c r="H348" s="68"/>
      <c r="I348" s="68"/>
      <c r="J348" s="67"/>
      <c r="K348" s="68"/>
      <c r="L348" s="69"/>
      <c r="M348" s="70"/>
      <c r="N348" s="70"/>
    </row>
    <row r="349" spans="1:14" ht="145" x14ac:dyDescent="0.35">
      <c r="A349" s="2">
        <v>186</v>
      </c>
      <c r="B349" s="2">
        <v>13593</v>
      </c>
      <c r="C349" s="2">
        <v>1</v>
      </c>
      <c r="D349" s="2">
        <v>3</v>
      </c>
      <c r="E349" s="2">
        <v>33</v>
      </c>
      <c r="F349" s="65">
        <v>23</v>
      </c>
      <c r="G349" s="66" t="s">
        <v>256</v>
      </c>
      <c r="H349" s="68"/>
      <c r="I349" s="68"/>
      <c r="J349" s="67" t="s">
        <v>257</v>
      </c>
      <c r="K349" s="68" t="s">
        <v>67</v>
      </c>
      <c r="L349" s="69">
        <v>1</v>
      </c>
      <c r="M349" s="70"/>
      <c r="N349" s="70">
        <f>ROUND(L349*M349,2)</f>
        <v>0</v>
      </c>
    </row>
    <row r="350" spans="1:14" x14ac:dyDescent="0.35">
      <c r="F350" s="65"/>
      <c r="G350" s="68"/>
      <c r="H350" s="68"/>
      <c r="I350" s="68"/>
      <c r="J350" s="67"/>
      <c r="K350" s="68"/>
      <c r="L350" s="69"/>
      <c r="M350" s="70"/>
      <c r="N350" s="70"/>
    </row>
    <row r="351" spans="1:14" ht="72.5" x14ac:dyDescent="0.35">
      <c r="A351" s="2">
        <v>187</v>
      </c>
      <c r="B351" s="2">
        <v>13594</v>
      </c>
      <c r="C351" s="2">
        <v>1</v>
      </c>
      <c r="D351" s="2">
        <v>3</v>
      </c>
      <c r="E351" s="2">
        <v>33</v>
      </c>
      <c r="F351" s="65">
        <v>24</v>
      </c>
      <c r="G351" s="66" t="s">
        <v>258</v>
      </c>
      <c r="H351" s="68"/>
      <c r="I351" s="68"/>
      <c r="J351" s="67" t="s">
        <v>259</v>
      </c>
      <c r="K351" s="68" t="s">
        <v>67</v>
      </c>
      <c r="L351" s="69">
        <v>1</v>
      </c>
      <c r="M351" s="70"/>
      <c r="N351" s="70">
        <f>ROUND(L351*M351,2)</f>
        <v>0</v>
      </c>
    </row>
    <row r="352" spans="1:14" x14ac:dyDescent="0.35">
      <c r="F352" s="65"/>
      <c r="G352" s="68"/>
      <c r="H352" s="68"/>
      <c r="I352" s="68"/>
      <c r="J352" s="67"/>
      <c r="K352" s="68"/>
      <c r="L352" s="69"/>
      <c r="M352" s="70"/>
      <c r="N352" s="70"/>
    </row>
    <row r="353" spans="1:14" ht="130.5" x14ac:dyDescent="0.35">
      <c r="A353" s="2">
        <v>188</v>
      </c>
      <c r="B353" s="2">
        <v>13595</v>
      </c>
      <c r="C353" s="2">
        <v>1</v>
      </c>
      <c r="D353" s="2">
        <v>3</v>
      </c>
      <c r="E353" s="2">
        <v>33</v>
      </c>
      <c r="F353" s="65">
        <v>25</v>
      </c>
      <c r="G353" s="66" t="s">
        <v>260</v>
      </c>
      <c r="H353" s="68"/>
      <c r="I353" s="68"/>
      <c r="J353" s="67" t="s">
        <v>261</v>
      </c>
      <c r="K353" s="68" t="s">
        <v>67</v>
      </c>
      <c r="L353" s="69">
        <v>1</v>
      </c>
      <c r="M353" s="70"/>
      <c r="N353" s="70">
        <f>ROUND(L353*M353,2)</f>
        <v>0</v>
      </c>
    </row>
    <row r="354" spans="1:14" x14ac:dyDescent="0.35">
      <c r="F354" s="65"/>
      <c r="G354" s="68"/>
      <c r="H354" s="68"/>
      <c r="I354" s="68"/>
      <c r="J354" s="67"/>
      <c r="K354" s="68"/>
      <c r="L354" s="69"/>
      <c r="M354" s="70"/>
      <c r="N354" s="70"/>
    </row>
    <row r="355" spans="1:14" ht="87" x14ac:dyDescent="0.35">
      <c r="A355" s="2">
        <v>189</v>
      </c>
      <c r="B355" s="2">
        <v>13596</v>
      </c>
      <c r="C355" s="2">
        <v>1</v>
      </c>
      <c r="D355" s="2">
        <v>3</v>
      </c>
      <c r="E355" s="2">
        <v>34</v>
      </c>
      <c r="F355" s="65">
        <v>26</v>
      </c>
      <c r="G355" s="66" t="s">
        <v>262</v>
      </c>
      <c r="H355" s="66" t="s">
        <v>263</v>
      </c>
      <c r="I355" s="66"/>
      <c r="J355" s="67" t="s">
        <v>264</v>
      </c>
      <c r="K355" s="68" t="s">
        <v>67</v>
      </c>
      <c r="L355" s="69">
        <v>1</v>
      </c>
      <c r="M355" s="70"/>
      <c r="N355" s="70">
        <f>ROUND(L355*M355,2)</f>
        <v>0</v>
      </c>
    </row>
    <row r="356" spans="1:14" x14ac:dyDescent="0.35">
      <c r="F356" s="65"/>
      <c r="G356" s="68"/>
      <c r="H356" s="68"/>
      <c r="I356" s="68"/>
      <c r="J356" s="67"/>
      <c r="K356" s="68"/>
      <c r="L356" s="69"/>
      <c r="M356" s="70"/>
      <c r="N356" s="70"/>
    </row>
    <row r="357" spans="1:14" ht="58" x14ac:dyDescent="0.35">
      <c r="A357" s="2">
        <v>190</v>
      </c>
      <c r="B357" s="2">
        <v>13597</v>
      </c>
      <c r="C357" s="2">
        <v>1</v>
      </c>
      <c r="D357" s="2">
        <v>3</v>
      </c>
      <c r="E357" s="2">
        <v>34</v>
      </c>
      <c r="F357" s="65">
        <v>27</v>
      </c>
      <c r="G357" s="66" t="s">
        <v>265</v>
      </c>
      <c r="H357" s="66" t="s">
        <v>266</v>
      </c>
      <c r="I357" s="66"/>
      <c r="J357" s="67" t="s">
        <v>267</v>
      </c>
      <c r="K357" s="68" t="s">
        <v>67</v>
      </c>
      <c r="L357" s="69">
        <v>1</v>
      </c>
      <c r="M357" s="70"/>
      <c r="N357" s="70">
        <f>ROUND(L357*M357,2)</f>
        <v>0</v>
      </c>
    </row>
    <row r="358" spans="1:14" x14ac:dyDescent="0.35">
      <c r="F358" s="65"/>
      <c r="G358" s="68"/>
      <c r="H358" s="68"/>
      <c r="I358" s="68"/>
      <c r="J358" s="67"/>
      <c r="K358" s="68"/>
      <c r="L358" s="69"/>
      <c r="M358" s="70"/>
      <c r="N358" s="70"/>
    </row>
    <row r="359" spans="1:14" ht="406" x14ac:dyDescent="0.35">
      <c r="A359" s="2">
        <v>191</v>
      </c>
      <c r="B359" s="2">
        <v>13598</v>
      </c>
      <c r="C359" s="2">
        <v>1</v>
      </c>
      <c r="D359" s="2">
        <v>3</v>
      </c>
      <c r="E359" s="2">
        <v>35</v>
      </c>
      <c r="F359" s="65">
        <v>28</v>
      </c>
      <c r="G359" s="66" t="s">
        <v>268</v>
      </c>
      <c r="H359" s="68"/>
      <c r="I359" s="68"/>
      <c r="J359" s="67" t="s">
        <v>844</v>
      </c>
      <c r="K359" s="68" t="s">
        <v>67</v>
      </c>
      <c r="L359" s="69">
        <v>1</v>
      </c>
      <c r="M359" s="70"/>
      <c r="N359" s="70">
        <f>ROUND(L359*M359,2)</f>
        <v>0</v>
      </c>
    </row>
    <row r="360" spans="1:14" x14ac:dyDescent="0.35">
      <c r="F360" s="65"/>
      <c r="G360" s="68"/>
      <c r="H360" s="68"/>
      <c r="I360" s="68"/>
      <c r="J360" s="67"/>
      <c r="K360" s="68"/>
      <c r="L360" s="69"/>
      <c r="M360" s="70"/>
      <c r="N360" s="70"/>
    </row>
    <row r="361" spans="1:14" ht="72.5" x14ac:dyDescent="0.35">
      <c r="A361" s="2">
        <v>192</v>
      </c>
      <c r="B361" s="2">
        <v>13599</v>
      </c>
      <c r="C361" s="2">
        <v>1</v>
      </c>
      <c r="D361" s="2">
        <v>3</v>
      </c>
      <c r="E361" s="2">
        <v>36</v>
      </c>
      <c r="F361" s="65">
        <v>29</v>
      </c>
      <c r="G361" s="66" t="s">
        <v>269</v>
      </c>
      <c r="H361" s="68"/>
      <c r="I361" s="68"/>
      <c r="J361" s="67" t="s">
        <v>270</v>
      </c>
      <c r="K361" s="68" t="s">
        <v>67</v>
      </c>
      <c r="L361" s="69">
        <v>1</v>
      </c>
      <c r="M361" s="70"/>
      <c r="N361" s="70">
        <f>ROUND(L361*M361,2)</f>
        <v>0</v>
      </c>
    </row>
    <row r="362" spans="1:14" x14ac:dyDescent="0.35">
      <c r="F362" s="65"/>
      <c r="G362" s="68"/>
      <c r="H362" s="68"/>
      <c r="I362" s="68"/>
      <c r="J362" s="67"/>
      <c r="K362" s="68"/>
      <c r="L362" s="69"/>
      <c r="M362" s="70"/>
      <c r="N362" s="70"/>
    </row>
    <row r="363" spans="1:14" x14ac:dyDescent="0.35">
      <c r="A363" s="2">
        <v>193</v>
      </c>
      <c r="B363" s="2">
        <v>13604</v>
      </c>
      <c r="C363" s="2">
        <v>1</v>
      </c>
      <c r="D363" s="2">
        <v>3</v>
      </c>
      <c r="E363" s="2">
        <v>36</v>
      </c>
      <c r="F363" s="65"/>
      <c r="G363" s="66" t="s">
        <v>271</v>
      </c>
      <c r="H363" s="68"/>
      <c r="I363" s="68"/>
      <c r="J363" s="71" t="s">
        <v>157</v>
      </c>
      <c r="K363" s="68"/>
      <c r="L363" s="68"/>
      <c r="M363" s="70"/>
      <c r="N363" s="70"/>
    </row>
    <row r="364" spans="1:14" x14ac:dyDescent="0.35">
      <c r="F364" s="65"/>
      <c r="G364" s="68"/>
      <c r="H364" s="68"/>
      <c r="I364" s="68"/>
      <c r="J364" s="67"/>
      <c r="K364" s="68"/>
      <c r="L364" s="69"/>
      <c r="M364" s="70"/>
      <c r="N364" s="70"/>
    </row>
    <row r="365" spans="1:14" ht="43.5" x14ac:dyDescent="0.35">
      <c r="A365" s="2">
        <v>194</v>
      </c>
      <c r="B365" s="2">
        <v>13605</v>
      </c>
      <c r="C365" s="2">
        <v>1</v>
      </c>
      <c r="D365" s="2">
        <v>3</v>
      </c>
      <c r="E365" s="2">
        <v>36</v>
      </c>
      <c r="F365" s="65"/>
      <c r="G365" s="66" t="s">
        <v>271</v>
      </c>
      <c r="H365" s="68"/>
      <c r="I365" s="68"/>
      <c r="J365" s="67" t="s">
        <v>158</v>
      </c>
      <c r="K365" s="68"/>
      <c r="L365" s="68"/>
      <c r="M365" s="70"/>
      <c r="N365" s="70"/>
    </row>
    <row r="366" spans="1:14" ht="15" thickBot="1" x14ac:dyDescent="0.4">
      <c r="F366" s="65"/>
      <c r="G366" s="68"/>
      <c r="H366" s="68"/>
      <c r="I366" s="68"/>
      <c r="J366" s="67"/>
      <c r="K366" s="68"/>
      <c r="L366" s="69"/>
      <c r="M366" s="70"/>
      <c r="N366" s="70"/>
    </row>
    <row r="367" spans="1:14" x14ac:dyDescent="0.35">
      <c r="A367" s="2">
        <v>196</v>
      </c>
      <c r="B367" s="2">
        <v>13340</v>
      </c>
      <c r="C367" s="2">
        <v>1</v>
      </c>
      <c r="D367" s="2">
        <v>4</v>
      </c>
      <c r="E367" s="2">
        <v>38</v>
      </c>
      <c r="F367" s="98">
        <v>1</v>
      </c>
      <c r="G367" s="99" t="s">
        <v>272</v>
      </c>
      <c r="H367" s="100"/>
      <c r="I367" s="100"/>
      <c r="J367" s="90" t="s">
        <v>273</v>
      </c>
      <c r="K367" s="100"/>
      <c r="L367" s="101"/>
      <c r="M367" s="102"/>
      <c r="N367" s="92">
        <f>SUM(N117:N215)</f>
        <v>0</v>
      </c>
    </row>
    <row r="368" spans="1:14" x14ac:dyDescent="0.35">
      <c r="F368" s="74"/>
      <c r="G368" s="76"/>
      <c r="H368" s="76"/>
      <c r="I368" s="76"/>
      <c r="J368" s="72"/>
      <c r="K368" s="76"/>
      <c r="L368" s="77"/>
      <c r="N368" s="78"/>
    </row>
    <row r="369" spans="1:14" x14ac:dyDescent="0.35">
      <c r="A369" s="2">
        <v>197</v>
      </c>
      <c r="B369" s="2">
        <v>13487</v>
      </c>
      <c r="C369" s="2">
        <v>1</v>
      </c>
      <c r="D369" s="2">
        <v>4</v>
      </c>
      <c r="E369" s="2">
        <v>38</v>
      </c>
      <c r="F369" s="74">
        <v>2</v>
      </c>
      <c r="G369" s="75" t="s">
        <v>275</v>
      </c>
      <c r="H369" s="76"/>
      <c r="I369" s="76"/>
      <c r="J369" s="72" t="s">
        <v>276</v>
      </c>
      <c r="K369" s="76"/>
      <c r="L369" s="77"/>
      <c r="N369" s="78">
        <f>SUM(N215:N297)</f>
        <v>0</v>
      </c>
    </row>
    <row r="370" spans="1:14" x14ac:dyDescent="0.35">
      <c r="F370" s="74"/>
      <c r="G370" s="76"/>
      <c r="H370" s="76"/>
      <c r="I370" s="76"/>
      <c r="J370" s="72"/>
      <c r="K370" s="76"/>
      <c r="L370" s="77"/>
      <c r="N370" s="78"/>
    </row>
    <row r="371" spans="1:14" x14ac:dyDescent="0.35">
      <c r="A371" s="2">
        <v>198</v>
      </c>
      <c r="B371" s="2">
        <v>13566</v>
      </c>
      <c r="C371" s="2">
        <v>1</v>
      </c>
      <c r="D371" s="2">
        <v>4</v>
      </c>
      <c r="E371" s="2">
        <v>38</v>
      </c>
      <c r="F371" s="74">
        <v>3</v>
      </c>
      <c r="G371" s="75" t="s">
        <v>277</v>
      </c>
      <c r="H371" s="76"/>
      <c r="I371" s="76"/>
      <c r="J371" s="72" t="s">
        <v>278</v>
      </c>
      <c r="K371" s="76"/>
      <c r="L371" s="77"/>
      <c r="N371" s="78">
        <f>SUM(N305:N361)</f>
        <v>0</v>
      </c>
    </row>
    <row r="372" spans="1:14" ht="15" thickBot="1" x14ac:dyDescent="0.4">
      <c r="F372" s="81"/>
      <c r="G372" s="82"/>
      <c r="H372" s="82"/>
      <c r="I372" s="82"/>
      <c r="J372" s="83"/>
      <c r="K372" s="82"/>
      <c r="L372" s="84"/>
      <c r="M372" s="85"/>
      <c r="N372" s="85"/>
    </row>
    <row r="373" spans="1:14" x14ac:dyDescent="0.35">
      <c r="A373" s="2">
        <v>199</v>
      </c>
      <c r="B373" s="2">
        <v>2047</v>
      </c>
      <c r="C373" s="2">
        <v>2</v>
      </c>
      <c r="D373" s="2">
        <v>1</v>
      </c>
      <c r="E373" s="2">
        <v>39</v>
      </c>
      <c r="F373" s="65"/>
      <c r="G373" s="66" t="s">
        <v>279</v>
      </c>
      <c r="H373" s="68"/>
      <c r="I373" s="68"/>
      <c r="J373" s="71" t="s">
        <v>280</v>
      </c>
      <c r="K373" s="68"/>
      <c r="L373" s="68"/>
      <c r="M373" s="70"/>
      <c r="N373" s="70"/>
    </row>
    <row r="374" spans="1:14" x14ac:dyDescent="0.35">
      <c r="F374" s="65"/>
      <c r="G374" s="68"/>
      <c r="H374" s="68"/>
      <c r="I374" s="68"/>
      <c r="J374" s="67"/>
      <c r="K374" s="68"/>
      <c r="L374" s="69"/>
      <c r="M374" s="70"/>
      <c r="N374" s="70"/>
    </row>
    <row r="375" spans="1:14" x14ac:dyDescent="0.35">
      <c r="A375" s="2">
        <v>200</v>
      </c>
      <c r="B375" s="2">
        <v>2048</v>
      </c>
      <c r="C375" s="2">
        <v>2</v>
      </c>
      <c r="D375" s="2">
        <v>1</v>
      </c>
      <c r="E375" s="2">
        <v>39</v>
      </c>
      <c r="F375" s="65"/>
      <c r="G375" s="66" t="s">
        <v>279</v>
      </c>
      <c r="H375" s="68"/>
      <c r="I375" s="68"/>
      <c r="J375" s="71" t="s">
        <v>44</v>
      </c>
      <c r="K375" s="68"/>
      <c r="L375" s="68"/>
      <c r="M375" s="70"/>
      <c r="N375" s="70"/>
    </row>
    <row r="376" spans="1:14" x14ac:dyDescent="0.35">
      <c r="F376" s="65"/>
      <c r="G376" s="68"/>
      <c r="H376" s="68"/>
      <c r="I376" s="68"/>
      <c r="J376" s="67"/>
      <c r="K376" s="68"/>
      <c r="L376" s="69"/>
      <c r="M376" s="70"/>
      <c r="N376" s="70"/>
    </row>
    <row r="377" spans="1:14" x14ac:dyDescent="0.35">
      <c r="A377" s="2">
        <v>201</v>
      </c>
      <c r="B377" s="2">
        <v>2049</v>
      </c>
      <c r="C377" s="2">
        <v>2</v>
      </c>
      <c r="D377" s="2">
        <v>1</v>
      </c>
      <c r="E377" s="2">
        <v>39</v>
      </c>
      <c r="F377" s="65"/>
      <c r="G377" s="66" t="s">
        <v>279</v>
      </c>
      <c r="H377" s="68"/>
      <c r="I377" s="68"/>
      <c r="J377" s="71" t="s">
        <v>281</v>
      </c>
      <c r="K377" s="68"/>
      <c r="L377" s="68"/>
      <c r="M377" s="70"/>
      <c r="N377" s="70"/>
    </row>
    <row r="378" spans="1:14" x14ac:dyDescent="0.35">
      <c r="F378" s="65"/>
      <c r="G378" s="68"/>
      <c r="H378" s="68"/>
      <c r="I378" s="68"/>
      <c r="J378" s="67"/>
      <c r="K378" s="68"/>
      <c r="L378" s="69"/>
      <c r="M378" s="70"/>
      <c r="N378" s="70"/>
    </row>
    <row r="379" spans="1:14" x14ac:dyDescent="0.35">
      <c r="A379" s="2">
        <v>202</v>
      </c>
      <c r="B379" s="2">
        <v>12920</v>
      </c>
      <c r="C379" s="2">
        <v>2</v>
      </c>
      <c r="D379" s="2">
        <v>1</v>
      </c>
      <c r="E379" s="2">
        <v>39</v>
      </c>
      <c r="F379" s="65"/>
      <c r="G379" s="66" t="s">
        <v>279</v>
      </c>
      <c r="H379" s="68"/>
      <c r="I379" s="68"/>
      <c r="J379" s="71" t="s">
        <v>282</v>
      </c>
      <c r="K379" s="68"/>
      <c r="L379" s="68"/>
      <c r="M379" s="70"/>
      <c r="N379" s="70"/>
    </row>
    <row r="380" spans="1:14" x14ac:dyDescent="0.35">
      <c r="F380" s="65"/>
      <c r="G380" s="68"/>
      <c r="H380" s="68"/>
      <c r="I380" s="68"/>
      <c r="J380" s="67"/>
      <c r="K380" s="68"/>
      <c r="L380" s="69"/>
      <c r="M380" s="70"/>
      <c r="N380" s="70"/>
    </row>
    <row r="381" spans="1:14" x14ac:dyDescent="0.35">
      <c r="A381" s="2">
        <v>203</v>
      </c>
      <c r="B381" s="2">
        <v>12921</v>
      </c>
      <c r="C381" s="2">
        <v>2</v>
      </c>
      <c r="D381" s="2">
        <v>1</v>
      </c>
      <c r="E381" s="2">
        <v>39</v>
      </c>
      <c r="F381" s="65"/>
      <c r="G381" s="66" t="s">
        <v>279</v>
      </c>
      <c r="H381" s="68"/>
      <c r="I381" s="68"/>
      <c r="J381" s="71" t="s">
        <v>283</v>
      </c>
      <c r="K381" s="68"/>
      <c r="L381" s="68"/>
      <c r="M381" s="70"/>
      <c r="N381" s="70"/>
    </row>
    <row r="382" spans="1:14" x14ac:dyDescent="0.35">
      <c r="F382" s="65"/>
      <c r="G382" s="68"/>
      <c r="H382" s="68"/>
      <c r="I382" s="68"/>
      <c r="J382" s="67"/>
      <c r="K382" s="68"/>
      <c r="L382" s="69"/>
      <c r="M382" s="70"/>
      <c r="N382" s="70"/>
    </row>
    <row r="383" spans="1:14" x14ac:dyDescent="0.35">
      <c r="A383" s="2">
        <v>204</v>
      </c>
      <c r="B383" s="2">
        <v>12922</v>
      </c>
      <c r="C383" s="2">
        <v>2</v>
      </c>
      <c r="D383" s="2">
        <v>1</v>
      </c>
      <c r="E383" s="2">
        <v>39</v>
      </c>
      <c r="F383" s="65"/>
      <c r="G383" s="66" t="s">
        <v>279</v>
      </c>
      <c r="H383" s="68"/>
      <c r="I383" s="68"/>
      <c r="J383" s="71" t="s">
        <v>284</v>
      </c>
      <c r="K383" s="68"/>
      <c r="L383" s="68"/>
      <c r="M383" s="70"/>
      <c r="N383" s="70"/>
    </row>
    <row r="384" spans="1:14" x14ac:dyDescent="0.35">
      <c r="F384" s="65"/>
      <c r="G384" s="68"/>
      <c r="H384" s="68"/>
      <c r="I384" s="68"/>
      <c r="J384" s="67"/>
      <c r="K384" s="68"/>
      <c r="L384" s="69"/>
      <c r="M384" s="70"/>
      <c r="N384" s="70"/>
    </row>
    <row r="385" spans="1:14" x14ac:dyDescent="0.35">
      <c r="A385" s="2">
        <v>205</v>
      </c>
      <c r="B385" s="2">
        <v>12923</v>
      </c>
      <c r="C385" s="2">
        <v>2</v>
      </c>
      <c r="D385" s="2">
        <v>1</v>
      </c>
      <c r="E385" s="2">
        <v>39</v>
      </c>
      <c r="F385" s="65"/>
      <c r="G385" s="66" t="s">
        <v>279</v>
      </c>
      <c r="H385" s="68"/>
      <c r="I385" s="68"/>
      <c r="J385" s="72" t="s">
        <v>285</v>
      </c>
      <c r="K385" s="68"/>
      <c r="L385" s="68"/>
      <c r="M385" s="70"/>
      <c r="N385" s="70"/>
    </row>
    <row r="386" spans="1:14" x14ac:dyDescent="0.35">
      <c r="F386" s="65"/>
      <c r="G386" s="68"/>
      <c r="H386" s="68"/>
      <c r="I386" s="68"/>
      <c r="J386" s="67"/>
      <c r="K386" s="68"/>
      <c r="L386" s="69"/>
      <c r="M386" s="70"/>
      <c r="N386" s="70"/>
    </row>
    <row r="387" spans="1:14" ht="116" x14ac:dyDescent="0.35">
      <c r="A387" s="2">
        <v>206</v>
      </c>
      <c r="B387" s="2">
        <v>12924</v>
      </c>
      <c r="C387" s="2">
        <v>2</v>
      </c>
      <c r="D387" s="2">
        <v>1</v>
      </c>
      <c r="E387" s="2">
        <v>39</v>
      </c>
      <c r="F387" s="65"/>
      <c r="G387" s="66" t="s">
        <v>279</v>
      </c>
      <c r="H387" s="68"/>
      <c r="I387" s="68"/>
      <c r="J387" s="67" t="s">
        <v>286</v>
      </c>
      <c r="K387" s="68"/>
      <c r="L387" s="68"/>
      <c r="M387" s="70"/>
      <c r="N387" s="70"/>
    </row>
    <row r="388" spans="1:14" x14ac:dyDescent="0.35">
      <c r="F388" s="65"/>
      <c r="G388" s="68"/>
      <c r="H388" s="68"/>
      <c r="I388" s="68"/>
      <c r="J388" s="67"/>
      <c r="K388" s="68"/>
      <c r="L388" s="69"/>
      <c r="M388" s="70"/>
      <c r="N388" s="70"/>
    </row>
    <row r="389" spans="1:14" x14ac:dyDescent="0.35">
      <c r="A389" s="2">
        <v>207</v>
      </c>
      <c r="B389" s="2">
        <v>12925</v>
      </c>
      <c r="C389" s="2">
        <v>2</v>
      </c>
      <c r="D389" s="2">
        <v>1</v>
      </c>
      <c r="E389" s="2">
        <v>39</v>
      </c>
      <c r="F389" s="65"/>
      <c r="G389" s="66" t="s">
        <v>279</v>
      </c>
      <c r="H389" s="68"/>
      <c r="I389" s="68"/>
      <c r="J389" s="72" t="s">
        <v>287</v>
      </c>
      <c r="K389" s="68"/>
      <c r="L389" s="68"/>
      <c r="M389" s="70"/>
      <c r="N389" s="70"/>
    </row>
    <row r="390" spans="1:14" x14ac:dyDescent="0.35">
      <c r="F390" s="65"/>
      <c r="G390" s="68"/>
      <c r="H390" s="68"/>
      <c r="I390" s="68"/>
      <c r="J390" s="67"/>
      <c r="K390" s="68"/>
      <c r="L390" s="69"/>
      <c r="M390" s="70"/>
      <c r="N390" s="70"/>
    </row>
    <row r="391" spans="1:14" ht="43.5" x14ac:dyDescent="0.35">
      <c r="A391" s="2">
        <v>208</v>
      </c>
      <c r="B391" s="2">
        <v>12926</v>
      </c>
      <c r="C391" s="2">
        <v>2</v>
      </c>
      <c r="D391" s="2">
        <v>1</v>
      </c>
      <c r="E391" s="2">
        <v>39</v>
      </c>
      <c r="F391" s="65"/>
      <c r="G391" s="66" t="s">
        <v>279</v>
      </c>
      <c r="H391" s="68"/>
      <c r="I391" s="68"/>
      <c r="J391" s="67" t="s">
        <v>288</v>
      </c>
      <c r="K391" s="68"/>
      <c r="L391" s="68"/>
      <c r="M391" s="70"/>
      <c r="N391" s="70"/>
    </row>
    <row r="392" spans="1:14" x14ac:dyDescent="0.35">
      <c r="F392" s="65"/>
      <c r="G392" s="68"/>
      <c r="H392" s="68"/>
      <c r="I392" s="68"/>
      <c r="J392" s="67"/>
      <c r="K392" s="68"/>
      <c r="L392" s="69"/>
      <c r="M392" s="70"/>
      <c r="N392" s="70"/>
    </row>
    <row r="393" spans="1:14" x14ac:dyDescent="0.35">
      <c r="A393" s="2">
        <v>209</v>
      </c>
      <c r="B393" s="2">
        <v>12927</v>
      </c>
      <c r="C393" s="2">
        <v>2</v>
      </c>
      <c r="D393" s="2">
        <v>1</v>
      </c>
      <c r="E393" s="2">
        <v>39</v>
      </c>
      <c r="F393" s="65"/>
      <c r="G393" s="66" t="s">
        <v>279</v>
      </c>
      <c r="H393" s="68"/>
      <c r="I393" s="68"/>
      <c r="J393" s="72" t="s">
        <v>289</v>
      </c>
      <c r="K393" s="68"/>
      <c r="L393" s="68"/>
      <c r="M393" s="70"/>
      <c r="N393" s="70"/>
    </row>
    <row r="394" spans="1:14" x14ac:dyDescent="0.35">
      <c r="F394" s="65"/>
      <c r="G394" s="68"/>
      <c r="H394" s="68"/>
      <c r="I394" s="68"/>
      <c r="J394" s="67"/>
      <c r="K394" s="68"/>
      <c r="L394" s="69"/>
      <c r="M394" s="70"/>
      <c r="N394" s="70"/>
    </row>
    <row r="395" spans="1:14" ht="43.5" x14ac:dyDescent="0.35">
      <c r="A395" s="2">
        <v>210</v>
      </c>
      <c r="B395" s="2">
        <v>12928</v>
      </c>
      <c r="C395" s="2">
        <v>2</v>
      </c>
      <c r="D395" s="2">
        <v>1</v>
      </c>
      <c r="E395" s="2">
        <v>39</v>
      </c>
      <c r="F395" s="65"/>
      <c r="G395" s="66" t="s">
        <v>279</v>
      </c>
      <c r="H395" s="68"/>
      <c r="I395" s="68"/>
      <c r="J395" s="67" t="s">
        <v>290</v>
      </c>
      <c r="K395" s="68"/>
      <c r="L395" s="68"/>
      <c r="M395" s="70"/>
      <c r="N395" s="70"/>
    </row>
    <row r="396" spans="1:14" x14ac:dyDescent="0.35">
      <c r="F396" s="65"/>
      <c r="G396" s="68"/>
      <c r="H396" s="68"/>
      <c r="I396" s="68"/>
      <c r="J396" s="67"/>
      <c r="K396" s="68"/>
      <c r="L396" s="69"/>
      <c r="M396" s="70"/>
      <c r="N396" s="70"/>
    </row>
    <row r="397" spans="1:14" x14ac:dyDescent="0.35">
      <c r="A397" s="2">
        <v>211</v>
      </c>
      <c r="B397" s="2">
        <v>12929</v>
      </c>
      <c r="C397" s="2">
        <v>2</v>
      </c>
      <c r="D397" s="2">
        <v>1</v>
      </c>
      <c r="E397" s="2">
        <v>40</v>
      </c>
      <c r="F397" s="65"/>
      <c r="G397" s="66" t="s">
        <v>291</v>
      </c>
      <c r="H397" s="68"/>
      <c r="I397" s="68"/>
      <c r="J397" s="72" t="s">
        <v>292</v>
      </c>
      <c r="K397" s="68"/>
      <c r="L397" s="68"/>
      <c r="M397" s="70"/>
      <c r="N397" s="70"/>
    </row>
    <row r="398" spans="1:14" x14ac:dyDescent="0.35">
      <c r="F398" s="65"/>
      <c r="G398" s="68"/>
      <c r="H398" s="68"/>
      <c r="I398" s="68"/>
      <c r="J398" s="67"/>
      <c r="K398" s="68"/>
      <c r="L398" s="69"/>
      <c r="M398" s="70"/>
      <c r="N398" s="70"/>
    </row>
    <row r="399" spans="1:14" ht="29" x14ac:dyDescent="0.35">
      <c r="A399" s="2">
        <v>212</v>
      </c>
      <c r="B399" s="2">
        <v>12930</v>
      </c>
      <c r="C399" s="2">
        <v>2</v>
      </c>
      <c r="D399" s="2">
        <v>1</v>
      </c>
      <c r="E399" s="2">
        <v>40</v>
      </c>
      <c r="F399" s="65"/>
      <c r="G399" s="66" t="s">
        <v>291</v>
      </c>
      <c r="H399" s="68"/>
      <c r="I399" s="68"/>
      <c r="J399" s="67" t="s">
        <v>293</v>
      </c>
      <c r="K399" s="68"/>
      <c r="L399" s="68"/>
      <c r="M399" s="70"/>
      <c r="N399" s="70"/>
    </row>
    <row r="400" spans="1:14" x14ac:dyDescent="0.35">
      <c r="F400" s="65"/>
      <c r="G400" s="68"/>
      <c r="H400" s="68"/>
      <c r="I400" s="68"/>
      <c r="J400" s="67"/>
      <c r="K400" s="68"/>
      <c r="L400" s="69"/>
      <c r="M400" s="70"/>
      <c r="N400" s="70"/>
    </row>
    <row r="401" spans="1:14" x14ac:dyDescent="0.35">
      <c r="A401" s="2">
        <v>213</v>
      </c>
      <c r="B401" s="2">
        <v>12931</v>
      </c>
      <c r="C401" s="2">
        <v>2</v>
      </c>
      <c r="D401" s="2">
        <v>1</v>
      </c>
      <c r="E401" s="2">
        <v>40</v>
      </c>
      <c r="F401" s="65"/>
      <c r="G401" s="66" t="s">
        <v>291</v>
      </c>
      <c r="H401" s="68"/>
      <c r="I401" s="68"/>
      <c r="J401" s="72" t="s">
        <v>294</v>
      </c>
      <c r="K401" s="68"/>
      <c r="L401" s="68"/>
      <c r="M401" s="70"/>
      <c r="N401" s="70"/>
    </row>
    <row r="402" spans="1:14" x14ac:dyDescent="0.35">
      <c r="F402" s="65"/>
      <c r="G402" s="68"/>
      <c r="H402" s="68"/>
      <c r="I402" s="68"/>
      <c r="J402" s="67"/>
      <c r="K402" s="68"/>
      <c r="L402" s="69"/>
      <c r="M402" s="70"/>
      <c r="N402" s="70"/>
    </row>
    <row r="403" spans="1:14" ht="43.5" x14ac:dyDescent="0.35">
      <c r="A403" s="2">
        <v>214</v>
      </c>
      <c r="B403" s="2">
        <v>12932</v>
      </c>
      <c r="C403" s="2">
        <v>2</v>
      </c>
      <c r="D403" s="2">
        <v>1</v>
      </c>
      <c r="E403" s="2">
        <v>40</v>
      </c>
      <c r="F403" s="65"/>
      <c r="G403" s="66" t="s">
        <v>291</v>
      </c>
      <c r="H403" s="68"/>
      <c r="I403" s="68"/>
      <c r="J403" s="67" t="s">
        <v>295</v>
      </c>
      <c r="K403" s="68"/>
      <c r="L403" s="68"/>
      <c r="M403" s="70"/>
      <c r="N403" s="70"/>
    </row>
    <row r="404" spans="1:14" x14ac:dyDescent="0.35">
      <c r="F404" s="65"/>
      <c r="G404" s="68"/>
      <c r="H404" s="68"/>
      <c r="I404" s="68"/>
      <c r="J404" s="67"/>
      <c r="K404" s="68"/>
      <c r="L404" s="69"/>
      <c r="M404" s="70"/>
      <c r="N404" s="70"/>
    </row>
    <row r="405" spans="1:14" x14ac:dyDescent="0.35">
      <c r="A405" s="2">
        <v>215</v>
      </c>
      <c r="B405" s="2">
        <v>12933</v>
      </c>
      <c r="C405" s="2">
        <v>2</v>
      </c>
      <c r="D405" s="2">
        <v>1</v>
      </c>
      <c r="E405" s="2">
        <v>40</v>
      </c>
      <c r="F405" s="65"/>
      <c r="G405" s="66" t="s">
        <v>291</v>
      </c>
      <c r="H405" s="68"/>
      <c r="I405" s="68"/>
      <c r="J405" s="72" t="s">
        <v>296</v>
      </c>
      <c r="K405" s="68"/>
      <c r="L405" s="68"/>
      <c r="M405" s="70"/>
      <c r="N405" s="70"/>
    </row>
    <row r="406" spans="1:14" x14ac:dyDescent="0.35">
      <c r="F406" s="65"/>
      <c r="G406" s="68"/>
      <c r="H406" s="68"/>
      <c r="I406" s="68"/>
      <c r="J406" s="67"/>
      <c r="K406" s="68"/>
      <c r="L406" s="69"/>
      <c r="M406" s="70"/>
      <c r="N406" s="70"/>
    </row>
    <row r="407" spans="1:14" x14ac:dyDescent="0.35">
      <c r="A407" s="2">
        <v>216</v>
      </c>
      <c r="B407" s="2">
        <v>12934</v>
      </c>
      <c r="C407" s="2">
        <v>2</v>
      </c>
      <c r="D407" s="2">
        <v>1</v>
      </c>
      <c r="E407" s="2">
        <v>40</v>
      </c>
      <c r="F407" s="65"/>
      <c r="G407" s="66" t="s">
        <v>291</v>
      </c>
      <c r="H407" s="68"/>
      <c r="I407" s="68"/>
      <c r="J407" s="79" t="s">
        <v>297</v>
      </c>
      <c r="K407" s="68"/>
      <c r="L407" s="68"/>
      <c r="M407" s="70"/>
      <c r="N407" s="70"/>
    </row>
    <row r="408" spans="1:14" x14ac:dyDescent="0.35">
      <c r="F408" s="65"/>
      <c r="G408" s="68"/>
      <c r="H408" s="68"/>
      <c r="I408" s="68"/>
      <c r="J408" s="67"/>
      <c r="K408" s="68"/>
      <c r="L408" s="69"/>
      <c r="M408" s="70"/>
      <c r="N408" s="70"/>
    </row>
    <row r="409" spans="1:14" ht="87" x14ac:dyDescent="0.35">
      <c r="A409" s="2">
        <v>217</v>
      </c>
      <c r="B409" s="2">
        <v>12935</v>
      </c>
      <c r="C409" s="2">
        <v>2</v>
      </c>
      <c r="D409" s="2">
        <v>1</v>
      </c>
      <c r="E409" s="2">
        <v>40</v>
      </c>
      <c r="F409" s="65"/>
      <c r="G409" s="66" t="s">
        <v>291</v>
      </c>
      <c r="H409" s="68"/>
      <c r="I409" s="68"/>
      <c r="J409" s="67" t="s">
        <v>298</v>
      </c>
      <c r="K409" s="68"/>
      <c r="L409" s="68"/>
      <c r="M409" s="70"/>
      <c r="N409" s="70"/>
    </row>
    <row r="410" spans="1:14" x14ac:dyDescent="0.35">
      <c r="F410" s="65"/>
      <c r="G410" s="68"/>
      <c r="H410" s="68"/>
      <c r="I410" s="68"/>
      <c r="J410" s="67"/>
      <c r="K410" s="68"/>
      <c r="L410" s="69"/>
      <c r="M410" s="70"/>
      <c r="N410" s="70"/>
    </row>
    <row r="411" spans="1:14" x14ac:dyDescent="0.35">
      <c r="A411" s="2">
        <v>218</v>
      </c>
      <c r="B411" s="2">
        <v>12936</v>
      </c>
      <c r="C411" s="2">
        <v>2</v>
      </c>
      <c r="D411" s="2">
        <v>1</v>
      </c>
      <c r="E411" s="2">
        <v>40</v>
      </c>
      <c r="F411" s="65"/>
      <c r="G411" s="66" t="s">
        <v>291</v>
      </c>
      <c r="H411" s="68"/>
      <c r="I411" s="68"/>
      <c r="J411" s="79" t="s">
        <v>299</v>
      </c>
      <c r="K411" s="68"/>
      <c r="L411" s="68"/>
      <c r="M411" s="70"/>
      <c r="N411" s="70"/>
    </row>
    <row r="412" spans="1:14" x14ac:dyDescent="0.35">
      <c r="F412" s="65"/>
      <c r="G412" s="68"/>
      <c r="H412" s="68"/>
      <c r="I412" s="68"/>
      <c r="J412" s="67"/>
      <c r="K412" s="68"/>
      <c r="L412" s="69"/>
      <c r="M412" s="70"/>
      <c r="N412" s="70"/>
    </row>
    <row r="413" spans="1:14" ht="29" x14ac:dyDescent="0.35">
      <c r="A413" s="2">
        <v>219</v>
      </c>
      <c r="B413" s="2">
        <v>12937</v>
      </c>
      <c r="C413" s="2">
        <v>2</v>
      </c>
      <c r="D413" s="2">
        <v>1</v>
      </c>
      <c r="E413" s="2">
        <v>40</v>
      </c>
      <c r="F413" s="65"/>
      <c r="G413" s="66" t="s">
        <v>291</v>
      </c>
      <c r="H413" s="68"/>
      <c r="I413" s="68"/>
      <c r="J413" s="67" t="s">
        <v>300</v>
      </c>
      <c r="K413" s="68"/>
      <c r="L413" s="68"/>
      <c r="M413" s="70"/>
      <c r="N413" s="70"/>
    </row>
    <row r="414" spans="1:14" x14ac:dyDescent="0.35">
      <c r="F414" s="65"/>
      <c r="G414" s="68"/>
      <c r="H414" s="68"/>
      <c r="I414" s="68"/>
      <c r="J414" s="67"/>
      <c r="K414" s="68"/>
      <c r="L414" s="69"/>
      <c r="M414" s="70"/>
      <c r="N414" s="70"/>
    </row>
    <row r="415" spans="1:14" x14ac:dyDescent="0.35">
      <c r="A415" s="2">
        <v>220</v>
      </c>
      <c r="B415" s="2">
        <v>12938</v>
      </c>
      <c r="C415" s="2">
        <v>2</v>
      </c>
      <c r="D415" s="2">
        <v>1</v>
      </c>
      <c r="E415" s="2">
        <v>40</v>
      </c>
      <c r="F415" s="65"/>
      <c r="G415" s="66" t="s">
        <v>291</v>
      </c>
      <c r="H415" s="68"/>
      <c r="I415" s="68"/>
      <c r="J415" s="79" t="s">
        <v>301</v>
      </c>
      <c r="K415" s="68"/>
      <c r="L415" s="68"/>
      <c r="M415" s="70"/>
      <c r="N415" s="70"/>
    </row>
    <row r="416" spans="1:14" x14ac:dyDescent="0.35">
      <c r="F416" s="65"/>
      <c r="G416" s="68"/>
      <c r="H416" s="68"/>
      <c r="I416" s="68"/>
      <c r="J416" s="67"/>
      <c r="K416" s="68"/>
      <c r="L416" s="69"/>
      <c r="M416" s="70"/>
      <c r="N416" s="70"/>
    </row>
    <row r="417" spans="1:14" ht="101.5" x14ac:dyDescent="0.35">
      <c r="A417" s="2">
        <v>221</v>
      </c>
      <c r="B417" s="2">
        <v>12939</v>
      </c>
      <c r="C417" s="2">
        <v>2</v>
      </c>
      <c r="D417" s="2">
        <v>1</v>
      </c>
      <c r="E417" s="2">
        <v>40</v>
      </c>
      <c r="F417" s="65"/>
      <c r="G417" s="66" t="s">
        <v>291</v>
      </c>
      <c r="H417" s="68"/>
      <c r="I417" s="68"/>
      <c r="J417" s="67" t="s">
        <v>302</v>
      </c>
      <c r="K417" s="68"/>
      <c r="L417" s="68"/>
      <c r="M417" s="70"/>
      <c r="N417" s="70"/>
    </row>
    <row r="418" spans="1:14" x14ac:dyDescent="0.35">
      <c r="F418" s="65"/>
      <c r="G418" s="68"/>
      <c r="H418" s="68"/>
      <c r="I418" s="68"/>
      <c r="J418" s="67"/>
      <c r="K418" s="68"/>
      <c r="L418" s="69"/>
      <c r="M418" s="70"/>
      <c r="N418" s="70"/>
    </row>
    <row r="419" spans="1:14" x14ac:dyDescent="0.35">
      <c r="A419" s="2">
        <v>222</v>
      </c>
      <c r="B419" s="2">
        <v>12940</v>
      </c>
      <c r="C419" s="2">
        <v>2</v>
      </c>
      <c r="D419" s="2">
        <v>1</v>
      </c>
      <c r="E419" s="2">
        <v>41</v>
      </c>
      <c r="F419" s="65"/>
      <c r="G419" s="66" t="s">
        <v>303</v>
      </c>
      <c r="H419" s="68"/>
      <c r="I419" s="68"/>
      <c r="J419" s="79" t="s">
        <v>304</v>
      </c>
      <c r="K419" s="68"/>
      <c r="L419" s="68"/>
      <c r="M419" s="70"/>
      <c r="N419" s="70"/>
    </row>
    <row r="420" spans="1:14" x14ac:dyDescent="0.35">
      <c r="F420" s="65"/>
      <c r="G420" s="68"/>
      <c r="H420" s="68"/>
      <c r="I420" s="68"/>
      <c r="J420" s="67"/>
      <c r="K420" s="68"/>
      <c r="L420" s="69"/>
      <c r="M420" s="70"/>
      <c r="N420" s="70"/>
    </row>
    <row r="421" spans="1:14" ht="58" x14ac:dyDescent="0.35">
      <c r="A421" s="2">
        <v>223</v>
      </c>
      <c r="B421" s="2">
        <v>12941</v>
      </c>
      <c r="C421" s="2">
        <v>2</v>
      </c>
      <c r="D421" s="2">
        <v>1</v>
      </c>
      <c r="E421" s="2">
        <v>41</v>
      </c>
      <c r="F421" s="65"/>
      <c r="G421" s="66" t="s">
        <v>303</v>
      </c>
      <c r="H421" s="68"/>
      <c r="I421" s="68"/>
      <c r="J421" s="67" t="s">
        <v>305</v>
      </c>
      <c r="K421" s="68"/>
      <c r="L421" s="68"/>
      <c r="M421" s="70"/>
      <c r="N421" s="70"/>
    </row>
    <row r="422" spans="1:14" x14ac:dyDescent="0.35">
      <c r="F422" s="65"/>
      <c r="G422" s="68"/>
      <c r="H422" s="68"/>
      <c r="I422" s="68"/>
      <c r="J422" s="67"/>
      <c r="K422" s="68"/>
      <c r="L422" s="69"/>
      <c r="M422" s="70"/>
      <c r="N422" s="70"/>
    </row>
    <row r="423" spans="1:14" x14ac:dyDescent="0.35">
      <c r="A423" s="2">
        <v>224</v>
      </c>
      <c r="B423" s="2">
        <v>12942</v>
      </c>
      <c r="C423" s="2">
        <v>2</v>
      </c>
      <c r="D423" s="2">
        <v>1</v>
      </c>
      <c r="E423" s="2">
        <v>41</v>
      </c>
      <c r="F423" s="65"/>
      <c r="G423" s="66" t="s">
        <v>303</v>
      </c>
      <c r="H423" s="68"/>
      <c r="I423" s="68"/>
      <c r="J423" s="79" t="s">
        <v>306</v>
      </c>
      <c r="K423" s="68"/>
      <c r="L423" s="68"/>
      <c r="M423" s="70"/>
      <c r="N423" s="70"/>
    </row>
    <row r="424" spans="1:14" x14ac:dyDescent="0.35">
      <c r="F424" s="65"/>
      <c r="G424" s="68"/>
      <c r="H424" s="68"/>
      <c r="I424" s="68"/>
      <c r="J424" s="67"/>
      <c r="K424" s="68"/>
      <c r="L424" s="69"/>
      <c r="M424" s="70"/>
      <c r="N424" s="70"/>
    </row>
    <row r="425" spans="1:14" ht="43.5" x14ac:dyDescent="0.35">
      <c r="A425" s="2">
        <v>225</v>
      </c>
      <c r="B425" s="2">
        <v>12943</v>
      </c>
      <c r="C425" s="2">
        <v>2</v>
      </c>
      <c r="D425" s="2">
        <v>1</v>
      </c>
      <c r="E425" s="2">
        <v>41</v>
      </c>
      <c r="F425" s="65"/>
      <c r="G425" s="66" t="s">
        <v>303</v>
      </c>
      <c r="H425" s="68"/>
      <c r="I425" s="68"/>
      <c r="J425" s="67" t="s">
        <v>307</v>
      </c>
      <c r="K425" s="68"/>
      <c r="L425" s="68"/>
      <c r="M425" s="70"/>
      <c r="N425" s="70"/>
    </row>
    <row r="426" spans="1:14" x14ac:dyDescent="0.35">
      <c r="F426" s="65"/>
      <c r="G426" s="68"/>
      <c r="H426" s="68"/>
      <c r="I426" s="68"/>
      <c r="J426" s="67"/>
      <c r="K426" s="68"/>
      <c r="L426" s="69"/>
      <c r="M426" s="70"/>
      <c r="N426" s="70"/>
    </row>
    <row r="427" spans="1:14" x14ac:dyDescent="0.35">
      <c r="A427" s="2">
        <v>226</v>
      </c>
      <c r="B427" s="2">
        <v>12944</v>
      </c>
      <c r="C427" s="2">
        <v>2</v>
      </c>
      <c r="D427" s="2">
        <v>1</v>
      </c>
      <c r="E427" s="2">
        <v>41</v>
      </c>
      <c r="F427" s="65"/>
      <c r="G427" s="66" t="s">
        <v>303</v>
      </c>
      <c r="H427" s="68"/>
      <c r="I427" s="68"/>
      <c r="J427" s="79" t="s">
        <v>308</v>
      </c>
      <c r="K427" s="68"/>
      <c r="L427" s="68"/>
      <c r="M427" s="70"/>
      <c r="N427" s="70"/>
    </row>
    <row r="428" spans="1:14" x14ac:dyDescent="0.35">
      <c r="F428" s="65"/>
      <c r="G428" s="68"/>
      <c r="H428" s="68"/>
      <c r="I428" s="68"/>
      <c r="J428" s="67"/>
      <c r="K428" s="68"/>
      <c r="L428" s="69"/>
      <c r="M428" s="70"/>
      <c r="N428" s="70"/>
    </row>
    <row r="429" spans="1:14" ht="43.5" x14ac:dyDescent="0.35">
      <c r="A429" s="2">
        <v>227</v>
      </c>
      <c r="B429" s="2">
        <v>12945</v>
      </c>
      <c r="C429" s="2">
        <v>2</v>
      </c>
      <c r="D429" s="2">
        <v>1</v>
      </c>
      <c r="E429" s="2">
        <v>41</v>
      </c>
      <c r="F429" s="65"/>
      <c r="G429" s="66" t="s">
        <v>303</v>
      </c>
      <c r="H429" s="68"/>
      <c r="I429" s="68"/>
      <c r="J429" s="67" t="s">
        <v>309</v>
      </c>
      <c r="K429" s="68"/>
      <c r="L429" s="68"/>
      <c r="M429" s="70"/>
      <c r="N429" s="70"/>
    </row>
    <row r="430" spans="1:14" x14ac:dyDescent="0.35">
      <c r="F430" s="65"/>
      <c r="G430" s="68"/>
      <c r="H430" s="68"/>
      <c r="I430" s="68"/>
      <c r="J430" s="67"/>
      <c r="K430" s="68"/>
      <c r="L430" s="69"/>
      <c r="M430" s="70"/>
      <c r="N430" s="70"/>
    </row>
    <row r="431" spans="1:14" x14ac:dyDescent="0.35">
      <c r="A431" s="2">
        <v>228</v>
      </c>
      <c r="B431" s="2">
        <v>12946</v>
      </c>
      <c r="C431" s="2">
        <v>2</v>
      </c>
      <c r="D431" s="2">
        <v>1</v>
      </c>
      <c r="E431" s="2">
        <v>41</v>
      </c>
      <c r="F431" s="65"/>
      <c r="G431" s="66" t="s">
        <v>303</v>
      </c>
      <c r="H431" s="68"/>
      <c r="I431" s="68"/>
      <c r="J431" s="79" t="s">
        <v>310</v>
      </c>
      <c r="K431" s="68"/>
      <c r="L431" s="68"/>
      <c r="M431" s="70"/>
      <c r="N431" s="70"/>
    </row>
    <row r="432" spans="1:14" x14ac:dyDescent="0.35">
      <c r="F432" s="65"/>
      <c r="G432" s="68"/>
      <c r="H432" s="68"/>
      <c r="I432" s="68"/>
      <c r="J432" s="67"/>
      <c r="K432" s="68"/>
      <c r="L432" s="69"/>
      <c r="M432" s="70"/>
      <c r="N432" s="70"/>
    </row>
    <row r="433" spans="1:14" ht="29" x14ac:dyDescent="0.35">
      <c r="A433" s="2">
        <v>229</v>
      </c>
      <c r="B433" s="2">
        <v>12947</v>
      </c>
      <c r="C433" s="2">
        <v>2</v>
      </c>
      <c r="D433" s="2">
        <v>1</v>
      </c>
      <c r="E433" s="2">
        <v>41</v>
      </c>
      <c r="F433" s="65"/>
      <c r="G433" s="66" t="s">
        <v>303</v>
      </c>
      <c r="H433" s="68"/>
      <c r="I433" s="68"/>
      <c r="J433" s="67" t="s">
        <v>311</v>
      </c>
      <c r="K433" s="68"/>
      <c r="L433" s="68"/>
      <c r="M433" s="70"/>
      <c r="N433" s="70"/>
    </row>
    <row r="434" spans="1:14" x14ac:dyDescent="0.35">
      <c r="F434" s="65"/>
      <c r="G434" s="68"/>
      <c r="H434" s="68"/>
      <c r="I434" s="68"/>
      <c r="J434" s="67"/>
      <c r="K434" s="68"/>
      <c r="L434" s="69"/>
      <c r="M434" s="70"/>
      <c r="N434" s="70"/>
    </row>
    <row r="435" spans="1:14" x14ac:dyDescent="0.35">
      <c r="A435" s="2">
        <v>230</v>
      </c>
      <c r="B435" s="2">
        <v>12948</v>
      </c>
      <c r="C435" s="2">
        <v>2</v>
      </c>
      <c r="D435" s="2">
        <v>1</v>
      </c>
      <c r="E435" s="2">
        <v>41</v>
      </c>
      <c r="F435" s="65"/>
      <c r="G435" s="66" t="s">
        <v>303</v>
      </c>
      <c r="H435" s="68"/>
      <c r="I435" s="68"/>
      <c r="J435" s="71" t="s">
        <v>283</v>
      </c>
      <c r="K435" s="68"/>
      <c r="L435" s="68"/>
      <c r="M435" s="70"/>
      <c r="N435" s="70"/>
    </row>
    <row r="436" spans="1:14" x14ac:dyDescent="0.35">
      <c r="F436" s="65"/>
      <c r="G436" s="68"/>
      <c r="H436" s="68"/>
      <c r="I436" s="68"/>
      <c r="J436" s="67"/>
      <c r="K436" s="68"/>
      <c r="L436" s="69"/>
      <c r="M436" s="70"/>
      <c r="N436" s="70"/>
    </row>
    <row r="437" spans="1:14" ht="43.5" x14ac:dyDescent="0.35">
      <c r="A437" s="2">
        <v>231</v>
      </c>
      <c r="B437" s="2">
        <v>12949</v>
      </c>
      <c r="C437" s="2">
        <v>2</v>
      </c>
      <c r="D437" s="2">
        <v>1</v>
      </c>
      <c r="E437" s="2">
        <v>41</v>
      </c>
      <c r="F437" s="65"/>
      <c r="G437" s="66" t="s">
        <v>303</v>
      </c>
      <c r="H437" s="68"/>
      <c r="I437" s="68"/>
      <c r="J437" s="67" t="s">
        <v>312</v>
      </c>
      <c r="K437" s="68"/>
      <c r="L437" s="68"/>
      <c r="M437" s="70"/>
      <c r="N437" s="70"/>
    </row>
    <row r="438" spans="1:14" x14ac:dyDescent="0.35">
      <c r="F438" s="65"/>
      <c r="G438" s="68"/>
      <c r="H438" s="68"/>
      <c r="I438" s="68"/>
      <c r="J438" s="67"/>
      <c r="K438" s="68"/>
      <c r="L438" s="69"/>
      <c r="M438" s="70"/>
      <c r="N438" s="70"/>
    </row>
    <row r="439" spans="1:14" ht="29" x14ac:dyDescent="0.35">
      <c r="A439" s="2">
        <v>232</v>
      </c>
      <c r="B439" s="2">
        <v>12950</v>
      </c>
      <c r="C439" s="2">
        <v>2</v>
      </c>
      <c r="D439" s="2">
        <v>1</v>
      </c>
      <c r="E439" s="2">
        <v>41</v>
      </c>
      <c r="F439" s="65"/>
      <c r="G439" s="66" t="s">
        <v>303</v>
      </c>
      <c r="H439" s="68"/>
      <c r="I439" s="68"/>
      <c r="J439" s="67" t="s">
        <v>313</v>
      </c>
      <c r="K439" s="68"/>
      <c r="L439" s="68"/>
      <c r="M439" s="70"/>
      <c r="N439" s="70"/>
    </row>
    <row r="440" spans="1:14" x14ac:dyDescent="0.35">
      <c r="F440" s="65"/>
      <c r="G440" s="68"/>
      <c r="H440" s="68"/>
      <c r="I440" s="68"/>
      <c r="J440" s="67"/>
      <c r="K440" s="68"/>
      <c r="L440" s="69"/>
      <c r="M440" s="70"/>
      <c r="N440" s="70"/>
    </row>
    <row r="441" spans="1:14" ht="29" x14ac:dyDescent="0.35">
      <c r="A441" s="2">
        <v>233</v>
      </c>
      <c r="B441" s="2">
        <v>12951</v>
      </c>
      <c r="C441" s="2">
        <v>2</v>
      </c>
      <c r="D441" s="2">
        <v>1</v>
      </c>
      <c r="E441" s="2">
        <v>41</v>
      </c>
      <c r="F441" s="65"/>
      <c r="G441" s="66" t="s">
        <v>303</v>
      </c>
      <c r="H441" s="68"/>
      <c r="I441" s="68"/>
      <c r="J441" s="67" t="s">
        <v>314</v>
      </c>
      <c r="K441" s="68"/>
      <c r="L441" s="68"/>
      <c r="M441" s="70"/>
      <c r="N441" s="70"/>
    </row>
    <row r="442" spans="1:14" x14ac:dyDescent="0.35">
      <c r="F442" s="65"/>
      <c r="G442" s="68"/>
      <c r="H442" s="68"/>
      <c r="I442" s="68"/>
      <c r="J442" s="67"/>
      <c r="K442" s="68"/>
      <c r="L442" s="69"/>
      <c r="M442" s="70"/>
      <c r="N442" s="70"/>
    </row>
    <row r="443" spans="1:14" x14ac:dyDescent="0.35">
      <c r="A443" s="2">
        <v>234</v>
      </c>
      <c r="B443" s="2">
        <v>2066</v>
      </c>
      <c r="C443" s="2">
        <v>2</v>
      </c>
      <c r="D443" s="2">
        <v>1</v>
      </c>
      <c r="E443" s="2">
        <v>41</v>
      </c>
      <c r="F443" s="65"/>
      <c r="G443" s="66" t="s">
        <v>303</v>
      </c>
      <c r="H443" s="68"/>
      <c r="I443" s="68"/>
      <c r="J443" s="71" t="s">
        <v>315</v>
      </c>
      <c r="K443" s="68"/>
      <c r="L443" s="68"/>
      <c r="M443" s="70"/>
      <c r="N443" s="70"/>
    </row>
    <row r="444" spans="1:14" x14ac:dyDescent="0.35">
      <c r="F444" s="65"/>
      <c r="G444" s="68"/>
      <c r="H444" s="68"/>
      <c r="I444" s="68"/>
      <c r="J444" s="67"/>
      <c r="K444" s="68"/>
      <c r="L444" s="69"/>
      <c r="M444" s="70"/>
      <c r="N444" s="70"/>
    </row>
    <row r="445" spans="1:14" ht="29" x14ac:dyDescent="0.35">
      <c r="A445" s="2">
        <v>235</v>
      </c>
      <c r="B445" s="2">
        <v>2067</v>
      </c>
      <c r="C445" s="2">
        <v>2</v>
      </c>
      <c r="D445" s="2">
        <v>1</v>
      </c>
      <c r="E445" s="2">
        <v>41</v>
      </c>
      <c r="F445" s="65"/>
      <c r="G445" s="66" t="s">
        <v>303</v>
      </c>
      <c r="H445" s="68"/>
      <c r="I445" s="68"/>
      <c r="J445" s="72" t="s">
        <v>316</v>
      </c>
      <c r="K445" s="68"/>
      <c r="L445" s="68"/>
      <c r="M445" s="70"/>
      <c r="N445" s="70"/>
    </row>
    <row r="446" spans="1:14" x14ac:dyDescent="0.35">
      <c r="F446" s="65"/>
      <c r="G446" s="68"/>
      <c r="H446" s="68"/>
      <c r="I446" s="68"/>
      <c r="J446" s="67"/>
      <c r="K446" s="68"/>
      <c r="L446" s="69"/>
      <c r="M446" s="70"/>
      <c r="N446" s="70"/>
    </row>
    <row r="447" spans="1:14" x14ac:dyDescent="0.35">
      <c r="A447" s="2">
        <v>236</v>
      </c>
      <c r="B447" s="2">
        <v>12525</v>
      </c>
      <c r="C447" s="2">
        <v>2</v>
      </c>
      <c r="D447" s="2">
        <v>1</v>
      </c>
      <c r="E447" s="2">
        <v>41</v>
      </c>
      <c r="F447" s="65">
        <v>1</v>
      </c>
      <c r="G447" s="66" t="s">
        <v>317</v>
      </c>
      <c r="H447" s="68"/>
      <c r="I447" s="68"/>
      <c r="J447" s="67" t="s">
        <v>318</v>
      </c>
      <c r="K447" s="68" t="s">
        <v>319</v>
      </c>
      <c r="L447" s="69">
        <v>15</v>
      </c>
      <c r="M447" s="70">
        <v>0</v>
      </c>
      <c r="N447" s="70">
        <f>ROUND(L447*M447,2)</f>
        <v>0</v>
      </c>
    </row>
    <row r="448" spans="1:14" x14ac:dyDescent="0.35">
      <c r="F448" s="65"/>
      <c r="G448" s="68"/>
      <c r="H448" s="68"/>
      <c r="I448" s="68"/>
      <c r="J448" s="67"/>
      <c r="K448" s="68"/>
      <c r="L448" s="69"/>
      <c r="M448" s="70"/>
      <c r="N448" s="70"/>
    </row>
    <row r="449" spans="1:14" x14ac:dyDescent="0.35">
      <c r="A449" s="2">
        <v>237</v>
      </c>
      <c r="B449" s="2">
        <v>10685</v>
      </c>
      <c r="C449" s="2">
        <v>2</v>
      </c>
      <c r="D449" s="2">
        <v>1</v>
      </c>
      <c r="E449" s="2">
        <v>42</v>
      </c>
      <c r="F449" s="65"/>
      <c r="G449" s="66" t="s">
        <v>320</v>
      </c>
      <c r="H449" s="68"/>
      <c r="I449" s="68"/>
      <c r="J449" s="71" t="s">
        <v>321</v>
      </c>
      <c r="K449" s="68"/>
      <c r="L449" s="68"/>
      <c r="M449" s="70"/>
      <c r="N449" s="70"/>
    </row>
    <row r="450" spans="1:14" x14ac:dyDescent="0.35">
      <c r="F450" s="65"/>
      <c r="G450" s="68"/>
      <c r="H450" s="68"/>
      <c r="I450" s="68"/>
      <c r="J450" s="67"/>
      <c r="K450" s="68"/>
      <c r="L450" s="69"/>
      <c r="M450" s="70"/>
      <c r="N450" s="70"/>
    </row>
    <row r="451" spans="1:14" ht="72.5" x14ac:dyDescent="0.35">
      <c r="A451" s="2">
        <v>238</v>
      </c>
      <c r="B451" s="2">
        <v>2618</v>
      </c>
      <c r="C451" s="2">
        <v>2</v>
      </c>
      <c r="D451" s="2">
        <v>1</v>
      </c>
      <c r="E451" s="2">
        <v>42</v>
      </c>
      <c r="F451" s="65"/>
      <c r="G451" s="66" t="s">
        <v>320</v>
      </c>
      <c r="H451" s="68"/>
      <c r="I451" s="68"/>
      <c r="J451" s="72" t="s">
        <v>322</v>
      </c>
      <c r="K451" s="68"/>
      <c r="L451" s="68"/>
      <c r="M451" s="70"/>
      <c r="N451" s="70"/>
    </row>
    <row r="452" spans="1:14" x14ac:dyDescent="0.35">
      <c r="F452" s="65"/>
      <c r="G452" s="68"/>
      <c r="H452" s="68"/>
      <c r="I452" s="68"/>
      <c r="J452" s="67"/>
      <c r="K452" s="68"/>
      <c r="L452" s="69"/>
      <c r="M452" s="70"/>
      <c r="N452" s="70"/>
    </row>
    <row r="453" spans="1:14" x14ac:dyDescent="0.35">
      <c r="A453" s="2">
        <v>239</v>
      </c>
      <c r="B453" s="2">
        <v>2619</v>
      </c>
      <c r="C453" s="2">
        <v>2</v>
      </c>
      <c r="D453" s="2">
        <v>1</v>
      </c>
      <c r="E453" s="2">
        <v>42</v>
      </c>
      <c r="F453" s="65">
        <v>2</v>
      </c>
      <c r="G453" s="66" t="s">
        <v>323</v>
      </c>
      <c r="H453" s="68"/>
      <c r="I453" s="68"/>
      <c r="J453" s="67" t="s">
        <v>324</v>
      </c>
      <c r="K453" s="68" t="s">
        <v>812</v>
      </c>
      <c r="L453" s="69">
        <v>119</v>
      </c>
      <c r="M453" s="70">
        <v>0</v>
      </c>
      <c r="N453" s="70">
        <f>ROUND(L453*M453,2)</f>
        <v>0</v>
      </c>
    </row>
    <row r="454" spans="1:14" x14ac:dyDescent="0.35">
      <c r="F454" s="65"/>
      <c r="G454" s="68"/>
      <c r="H454" s="68"/>
      <c r="I454" s="68"/>
      <c r="J454" s="67"/>
      <c r="K454" s="68"/>
      <c r="L454" s="69"/>
      <c r="M454" s="70"/>
      <c r="N454" s="70"/>
    </row>
    <row r="455" spans="1:14" x14ac:dyDescent="0.35">
      <c r="A455" s="2">
        <v>240</v>
      </c>
      <c r="B455" s="2">
        <v>2603</v>
      </c>
      <c r="C455" s="2">
        <v>2</v>
      </c>
      <c r="D455" s="2">
        <v>1</v>
      </c>
      <c r="E455" s="2">
        <v>42</v>
      </c>
      <c r="F455" s="65"/>
      <c r="G455" s="66" t="s">
        <v>320</v>
      </c>
      <c r="H455" s="68"/>
      <c r="I455" s="68"/>
      <c r="J455" s="71" t="s">
        <v>325</v>
      </c>
      <c r="K455" s="68"/>
      <c r="L455" s="68"/>
      <c r="M455" s="70"/>
      <c r="N455" s="70"/>
    </row>
    <row r="456" spans="1:14" x14ac:dyDescent="0.35">
      <c r="F456" s="65"/>
      <c r="G456" s="68"/>
      <c r="H456" s="68"/>
      <c r="I456" s="68"/>
      <c r="J456" s="67"/>
      <c r="K456" s="68"/>
      <c r="L456" s="69"/>
      <c r="M456" s="70"/>
      <c r="N456" s="70"/>
    </row>
    <row r="457" spans="1:14" x14ac:dyDescent="0.35">
      <c r="A457" s="2">
        <v>241</v>
      </c>
      <c r="B457" s="2">
        <v>12445</v>
      </c>
      <c r="C457" s="2">
        <v>2</v>
      </c>
      <c r="D457" s="2">
        <v>1</v>
      </c>
      <c r="E457" s="2">
        <v>42</v>
      </c>
      <c r="F457" s="65"/>
      <c r="G457" s="66" t="s">
        <v>320</v>
      </c>
      <c r="H457" s="68"/>
      <c r="I457" s="68"/>
      <c r="J457" s="72" t="s">
        <v>326</v>
      </c>
      <c r="K457" s="68"/>
      <c r="L457" s="68"/>
      <c r="M457" s="70"/>
      <c r="N457" s="70"/>
    </row>
    <row r="458" spans="1:14" x14ac:dyDescent="0.35">
      <c r="F458" s="65"/>
      <c r="G458" s="68"/>
      <c r="H458" s="68"/>
      <c r="I458" s="68"/>
      <c r="J458" s="67"/>
      <c r="K458" s="68"/>
      <c r="L458" s="69"/>
      <c r="M458" s="70"/>
      <c r="N458" s="70"/>
    </row>
    <row r="459" spans="1:14" ht="29" x14ac:dyDescent="0.35">
      <c r="A459" s="2">
        <v>242</v>
      </c>
      <c r="B459" s="2">
        <v>12446</v>
      </c>
      <c r="C459" s="2">
        <v>2</v>
      </c>
      <c r="D459" s="2">
        <v>1</v>
      </c>
      <c r="E459" s="2">
        <v>42</v>
      </c>
      <c r="F459" s="65">
        <v>3</v>
      </c>
      <c r="G459" s="66" t="s">
        <v>327</v>
      </c>
      <c r="H459" s="68"/>
      <c r="I459" s="68"/>
      <c r="J459" s="67" t="s">
        <v>328</v>
      </c>
      <c r="K459" s="68" t="s">
        <v>812</v>
      </c>
      <c r="L459" s="69">
        <v>107</v>
      </c>
      <c r="M459" s="70">
        <v>0</v>
      </c>
      <c r="N459" s="70">
        <f>ROUND(L459*M459,2)</f>
        <v>0</v>
      </c>
    </row>
    <row r="460" spans="1:14" x14ac:dyDescent="0.35">
      <c r="F460" s="65"/>
      <c r="G460" s="68"/>
      <c r="H460" s="68"/>
      <c r="I460" s="68"/>
      <c r="J460" s="67"/>
      <c r="K460" s="68"/>
      <c r="L460" s="69"/>
      <c r="M460" s="70"/>
      <c r="N460" s="70"/>
    </row>
    <row r="461" spans="1:14" x14ac:dyDescent="0.35">
      <c r="A461" s="2">
        <v>243</v>
      </c>
      <c r="B461" s="2">
        <v>12381</v>
      </c>
      <c r="C461" s="2">
        <v>2</v>
      </c>
      <c r="D461" s="2">
        <v>1</v>
      </c>
      <c r="E461" s="2">
        <v>42</v>
      </c>
      <c r="F461" s="65"/>
      <c r="G461" s="66" t="s">
        <v>320</v>
      </c>
      <c r="H461" s="68"/>
      <c r="I461" s="68"/>
      <c r="J461" s="72" t="s">
        <v>813</v>
      </c>
      <c r="K461" s="68"/>
      <c r="L461" s="68"/>
      <c r="M461" s="70"/>
      <c r="N461" s="70"/>
    </row>
    <row r="462" spans="1:14" x14ac:dyDescent="0.35">
      <c r="F462" s="65"/>
      <c r="G462" s="68"/>
      <c r="H462" s="68"/>
      <c r="I462" s="68"/>
      <c r="J462" s="67"/>
      <c r="K462" s="68"/>
      <c r="L462" s="69"/>
      <c r="M462" s="70"/>
      <c r="N462" s="70"/>
    </row>
    <row r="463" spans="1:14" x14ac:dyDescent="0.35">
      <c r="A463" s="2">
        <v>244</v>
      </c>
      <c r="B463" s="2">
        <v>12382</v>
      </c>
      <c r="C463" s="2">
        <v>2</v>
      </c>
      <c r="D463" s="2">
        <v>1</v>
      </c>
      <c r="E463" s="2">
        <v>42</v>
      </c>
      <c r="F463" s="65">
        <v>4</v>
      </c>
      <c r="G463" s="66" t="s">
        <v>329</v>
      </c>
      <c r="H463" s="68"/>
      <c r="I463" s="68"/>
      <c r="J463" s="67" t="s">
        <v>330</v>
      </c>
      <c r="K463" s="68" t="s">
        <v>319</v>
      </c>
      <c r="L463" s="69">
        <v>41</v>
      </c>
      <c r="M463" s="70">
        <v>0</v>
      </c>
      <c r="N463" s="70">
        <f>ROUND(L463*M463,2)</f>
        <v>0</v>
      </c>
    </row>
    <row r="464" spans="1:14" x14ac:dyDescent="0.35">
      <c r="F464" s="65"/>
      <c r="G464" s="68"/>
      <c r="H464" s="68"/>
      <c r="I464" s="68"/>
      <c r="J464" s="67"/>
      <c r="K464" s="68"/>
      <c r="L464" s="69"/>
      <c r="M464" s="70"/>
      <c r="N464" s="70"/>
    </row>
    <row r="465" spans="1:14" x14ac:dyDescent="0.35">
      <c r="A465" s="2">
        <v>245</v>
      </c>
      <c r="B465" s="2">
        <v>2080</v>
      </c>
      <c r="C465" s="2">
        <v>2</v>
      </c>
      <c r="D465" s="2">
        <v>1</v>
      </c>
      <c r="E465" s="2">
        <v>42</v>
      </c>
      <c r="F465" s="65"/>
      <c r="G465" s="66" t="s">
        <v>320</v>
      </c>
      <c r="H465" s="68"/>
      <c r="I465" s="68"/>
      <c r="J465" s="71" t="s">
        <v>331</v>
      </c>
      <c r="K465" s="68"/>
      <c r="L465" s="68"/>
      <c r="M465" s="70"/>
      <c r="N465" s="70"/>
    </row>
    <row r="466" spans="1:14" x14ac:dyDescent="0.35">
      <c r="F466" s="65"/>
      <c r="G466" s="68"/>
      <c r="H466" s="68"/>
      <c r="I466" s="68"/>
      <c r="J466" s="67"/>
      <c r="K466" s="68"/>
      <c r="L466" s="69"/>
      <c r="M466" s="70"/>
      <c r="N466" s="70"/>
    </row>
    <row r="467" spans="1:14" ht="29" x14ac:dyDescent="0.35">
      <c r="A467" s="2">
        <v>246</v>
      </c>
      <c r="B467" s="2">
        <v>5485</v>
      </c>
      <c r="C467" s="2">
        <v>2</v>
      </c>
      <c r="D467" s="2">
        <v>1</v>
      </c>
      <c r="E467" s="2">
        <v>42</v>
      </c>
      <c r="F467" s="65"/>
      <c r="G467" s="66" t="s">
        <v>320</v>
      </c>
      <c r="H467" s="68"/>
      <c r="I467" s="68"/>
      <c r="J467" s="72" t="s">
        <v>332</v>
      </c>
      <c r="K467" s="68"/>
      <c r="L467" s="68"/>
      <c r="M467" s="70"/>
      <c r="N467" s="70"/>
    </row>
    <row r="468" spans="1:14" x14ac:dyDescent="0.35">
      <c r="F468" s="65"/>
      <c r="G468" s="68"/>
      <c r="H468" s="68"/>
      <c r="I468" s="68"/>
      <c r="J468" s="67"/>
      <c r="K468" s="68"/>
      <c r="L468" s="69"/>
      <c r="M468" s="70"/>
      <c r="N468" s="70"/>
    </row>
    <row r="469" spans="1:14" ht="29" x14ac:dyDescent="0.35">
      <c r="A469" s="2">
        <v>247</v>
      </c>
      <c r="B469" s="2">
        <v>12451</v>
      </c>
      <c r="C469" s="2">
        <v>2</v>
      </c>
      <c r="D469" s="2">
        <v>1</v>
      </c>
      <c r="E469" s="2">
        <v>42</v>
      </c>
      <c r="F469" s="65">
        <v>5</v>
      </c>
      <c r="G469" s="66" t="s">
        <v>333</v>
      </c>
      <c r="H469" s="68"/>
      <c r="I469" s="68"/>
      <c r="J469" s="67" t="s">
        <v>814</v>
      </c>
      <c r="K469" s="68" t="s">
        <v>334</v>
      </c>
      <c r="L469" s="69">
        <v>2</v>
      </c>
      <c r="M469" s="70">
        <v>0</v>
      </c>
      <c r="N469" s="70">
        <f>ROUND(L469*M469,2)</f>
        <v>0</v>
      </c>
    </row>
    <row r="470" spans="1:14" x14ac:dyDescent="0.35">
      <c r="F470" s="65"/>
      <c r="G470" s="68"/>
      <c r="H470" s="68"/>
      <c r="I470" s="68"/>
      <c r="J470" s="67"/>
      <c r="K470" s="68"/>
      <c r="L470" s="69"/>
      <c r="M470" s="70"/>
      <c r="N470" s="70"/>
    </row>
    <row r="471" spans="1:14" ht="29" x14ac:dyDescent="0.35">
      <c r="A471" s="2">
        <v>248</v>
      </c>
      <c r="B471" s="2">
        <v>12452</v>
      </c>
      <c r="C471" s="2">
        <v>2</v>
      </c>
      <c r="D471" s="2">
        <v>1</v>
      </c>
      <c r="E471" s="2">
        <v>42</v>
      </c>
      <c r="F471" s="65">
        <v>6</v>
      </c>
      <c r="G471" s="66" t="s">
        <v>335</v>
      </c>
      <c r="H471" s="68"/>
      <c r="I471" s="68"/>
      <c r="J471" s="67" t="s">
        <v>815</v>
      </c>
      <c r="K471" s="68" t="s">
        <v>334</v>
      </c>
      <c r="L471" s="69">
        <v>6</v>
      </c>
      <c r="M471" s="70">
        <v>0</v>
      </c>
      <c r="N471" s="70">
        <f>ROUND(L471*M471,2)</f>
        <v>0</v>
      </c>
    </row>
    <row r="472" spans="1:14" x14ac:dyDescent="0.35">
      <c r="F472" s="65"/>
      <c r="G472" s="68"/>
      <c r="H472" s="68"/>
      <c r="I472" s="68"/>
      <c r="J472" s="67"/>
      <c r="K472" s="68"/>
      <c r="L472" s="69"/>
      <c r="M472" s="70"/>
      <c r="N472" s="70"/>
    </row>
    <row r="473" spans="1:14" x14ac:dyDescent="0.35">
      <c r="A473" s="2">
        <v>249</v>
      </c>
      <c r="B473" s="2">
        <v>9107</v>
      </c>
      <c r="C473" s="2">
        <v>2</v>
      </c>
      <c r="D473" s="2">
        <v>1</v>
      </c>
      <c r="E473" s="2">
        <v>42</v>
      </c>
      <c r="F473" s="65"/>
      <c r="G473" s="66" t="s">
        <v>320</v>
      </c>
      <c r="H473" s="68"/>
      <c r="I473" s="68"/>
      <c r="J473" s="72" t="s">
        <v>336</v>
      </c>
      <c r="K473" s="68"/>
      <c r="L473" s="68"/>
      <c r="M473" s="70"/>
      <c r="N473" s="70"/>
    </row>
    <row r="474" spans="1:14" x14ac:dyDescent="0.35">
      <c r="F474" s="65"/>
      <c r="G474" s="68"/>
      <c r="H474" s="68"/>
      <c r="I474" s="68"/>
      <c r="J474" s="67"/>
      <c r="K474" s="68"/>
      <c r="L474" s="69"/>
      <c r="M474" s="70"/>
      <c r="N474" s="70"/>
    </row>
    <row r="475" spans="1:14" ht="43.5" x14ac:dyDescent="0.35">
      <c r="A475" s="2">
        <v>250</v>
      </c>
      <c r="B475" s="2">
        <v>9108</v>
      </c>
      <c r="C475" s="2">
        <v>2</v>
      </c>
      <c r="D475" s="2">
        <v>1</v>
      </c>
      <c r="E475" s="2">
        <v>42</v>
      </c>
      <c r="F475" s="65">
        <v>7</v>
      </c>
      <c r="G475" s="66" t="s">
        <v>337</v>
      </c>
      <c r="H475" s="68"/>
      <c r="I475" s="68"/>
      <c r="J475" s="67" t="s">
        <v>338</v>
      </c>
      <c r="K475" s="68" t="s">
        <v>812</v>
      </c>
      <c r="L475" s="69">
        <v>21</v>
      </c>
      <c r="M475" s="70">
        <v>0</v>
      </c>
      <c r="N475" s="70">
        <f>ROUND(L475*M475,2)</f>
        <v>0</v>
      </c>
    </row>
    <row r="476" spans="1:14" x14ac:dyDescent="0.35">
      <c r="F476" s="65"/>
      <c r="G476" s="68"/>
      <c r="H476" s="68"/>
      <c r="I476" s="68"/>
      <c r="J476" s="67"/>
      <c r="K476" s="68"/>
      <c r="L476" s="69"/>
      <c r="M476" s="70"/>
      <c r="N476" s="70"/>
    </row>
    <row r="477" spans="1:14" x14ac:dyDescent="0.35">
      <c r="A477" s="2">
        <v>251</v>
      </c>
      <c r="B477" s="2">
        <v>2095</v>
      </c>
      <c r="C477" s="2">
        <v>2</v>
      </c>
      <c r="D477" s="2">
        <v>1</v>
      </c>
      <c r="E477" s="2">
        <v>43</v>
      </c>
      <c r="F477" s="65"/>
      <c r="G477" s="66" t="s">
        <v>339</v>
      </c>
      <c r="H477" s="68"/>
      <c r="I477" s="68"/>
      <c r="J477" s="71" t="s">
        <v>340</v>
      </c>
      <c r="K477" s="68"/>
      <c r="L477" s="68"/>
      <c r="M477" s="70"/>
      <c r="N477" s="70"/>
    </row>
    <row r="478" spans="1:14" x14ac:dyDescent="0.35">
      <c r="F478" s="65"/>
      <c r="G478" s="68"/>
      <c r="H478" s="68"/>
      <c r="I478" s="68"/>
      <c r="J478" s="67"/>
      <c r="K478" s="68"/>
      <c r="L478" s="69"/>
      <c r="M478" s="70"/>
      <c r="N478" s="70"/>
    </row>
    <row r="479" spans="1:14" ht="29" x14ac:dyDescent="0.35">
      <c r="A479" s="2">
        <v>252</v>
      </c>
      <c r="B479" s="2">
        <v>2099</v>
      </c>
      <c r="C479" s="2">
        <v>2</v>
      </c>
      <c r="D479" s="2">
        <v>1</v>
      </c>
      <c r="E479" s="2">
        <v>43</v>
      </c>
      <c r="F479" s="65"/>
      <c r="G479" s="66" t="s">
        <v>339</v>
      </c>
      <c r="H479" s="68"/>
      <c r="I479" s="68"/>
      <c r="J479" s="72" t="s">
        <v>341</v>
      </c>
      <c r="K479" s="68"/>
      <c r="L479" s="68"/>
      <c r="M479" s="70"/>
      <c r="N479" s="70"/>
    </row>
    <row r="480" spans="1:14" x14ac:dyDescent="0.35">
      <c r="F480" s="65"/>
      <c r="G480" s="68"/>
      <c r="H480" s="68"/>
      <c r="I480" s="68"/>
      <c r="J480" s="67"/>
      <c r="K480" s="68"/>
      <c r="L480" s="69"/>
      <c r="M480" s="70"/>
      <c r="N480" s="70"/>
    </row>
    <row r="481" spans="1:14" ht="43.5" x14ac:dyDescent="0.35">
      <c r="A481" s="2">
        <v>253</v>
      </c>
      <c r="B481" s="2">
        <v>5573</v>
      </c>
      <c r="C481" s="2">
        <v>2</v>
      </c>
      <c r="D481" s="2">
        <v>1</v>
      </c>
      <c r="E481" s="2">
        <v>43</v>
      </c>
      <c r="F481" s="65">
        <v>8</v>
      </c>
      <c r="G481" s="66" t="s">
        <v>342</v>
      </c>
      <c r="H481" s="68"/>
      <c r="I481" s="68"/>
      <c r="J481" s="67" t="s">
        <v>343</v>
      </c>
      <c r="K481" s="68" t="s">
        <v>812</v>
      </c>
      <c r="L481" s="69">
        <v>68</v>
      </c>
      <c r="M481" s="70">
        <v>0</v>
      </c>
      <c r="N481" s="70">
        <f>ROUND(L481*M481,2)</f>
        <v>0</v>
      </c>
    </row>
    <row r="482" spans="1:14" x14ac:dyDescent="0.35">
      <c r="F482" s="65"/>
      <c r="G482" s="68"/>
      <c r="H482" s="68"/>
      <c r="I482" s="68"/>
      <c r="J482" s="67"/>
      <c r="K482" s="68"/>
      <c r="L482" s="69"/>
      <c r="M482" s="70"/>
      <c r="N482" s="70"/>
    </row>
    <row r="483" spans="1:14" x14ac:dyDescent="0.35">
      <c r="A483" s="2">
        <v>254</v>
      </c>
      <c r="B483" s="2">
        <v>2615</v>
      </c>
      <c r="C483" s="2">
        <v>2</v>
      </c>
      <c r="D483" s="2">
        <v>1</v>
      </c>
      <c r="E483" s="2">
        <v>43</v>
      </c>
      <c r="F483" s="65">
        <v>9</v>
      </c>
      <c r="G483" s="66" t="s">
        <v>344</v>
      </c>
      <c r="H483" s="68"/>
      <c r="I483" s="68"/>
      <c r="J483" s="67" t="s">
        <v>345</v>
      </c>
      <c r="K483" s="68" t="s">
        <v>319</v>
      </c>
      <c r="L483" s="69">
        <v>103</v>
      </c>
      <c r="M483" s="70">
        <v>0</v>
      </c>
      <c r="N483" s="70">
        <f>ROUND(L483*M483,2)</f>
        <v>0</v>
      </c>
    </row>
    <row r="484" spans="1:14" x14ac:dyDescent="0.35">
      <c r="F484" s="65"/>
      <c r="G484" s="68"/>
      <c r="H484" s="68"/>
      <c r="I484" s="68"/>
      <c r="J484" s="67"/>
      <c r="K484" s="68"/>
      <c r="L484" s="69"/>
      <c r="M484" s="70"/>
      <c r="N484" s="70"/>
    </row>
    <row r="485" spans="1:14" x14ac:dyDescent="0.35">
      <c r="A485" s="2">
        <v>255</v>
      </c>
      <c r="B485" s="2">
        <v>12447</v>
      </c>
      <c r="C485" s="2">
        <v>2</v>
      </c>
      <c r="D485" s="2">
        <v>1</v>
      </c>
      <c r="E485" s="2">
        <v>43</v>
      </c>
      <c r="F485" s="65"/>
      <c r="G485" s="66" t="s">
        <v>339</v>
      </c>
      <c r="H485" s="68"/>
      <c r="I485" s="68"/>
      <c r="J485" s="71" t="s">
        <v>346</v>
      </c>
      <c r="K485" s="68"/>
      <c r="L485" s="68"/>
      <c r="M485" s="70"/>
      <c r="N485" s="70"/>
    </row>
    <row r="486" spans="1:14" x14ac:dyDescent="0.35">
      <c r="F486" s="65"/>
      <c r="G486" s="68"/>
      <c r="H486" s="68"/>
      <c r="I486" s="68"/>
      <c r="J486" s="67"/>
      <c r="K486" s="68"/>
      <c r="L486" s="69"/>
      <c r="M486" s="70"/>
      <c r="N486" s="70"/>
    </row>
    <row r="487" spans="1:14" x14ac:dyDescent="0.35">
      <c r="A487" s="2">
        <v>256</v>
      </c>
      <c r="B487" s="2">
        <v>12448</v>
      </c>
      <c r="C487" s="2">
        <v>2</v>
      </c>
      <c r="D487" s="2">
        <v>1</v>
      </c>
      <c r="E487" s="2">
        <v>43</v>
      </c>
      <c r="F487" s="65"/>
      <c r="G487" s="66" t="s">
        <v>339</v>
      </c>
      <c r="H487" s="68"/>
      <c r="I487" s="68"/>
      <c r="J487" s="72" t="s">
        <v>347</v>
      </c>
      <c r="K487" s="68"/>
      <c r="L487" s="68"/>
      <c r="M487" s="70"/>
      <c r="N487" s="70"/>
    </row>
    <row r="488" spans="1:14" x14ac:dyDescent="0.35">
      <c r="F488" s="65"/>
      <c r="G488" s="68"/>
      <c r="H488" s="68"/>
      <c r="I488" s="68"/>
      <c r="J488" s="67"/>
      <c r="K488" s="68"/>
      <c r="L488" s="69"/>
      <c r="M488" s="70"/>
      <c r="N488" s="70"/>
    </row>
    <row r="489" spans="1:14" x14ac:dyDescent="0.35">
      <c r="A489" s="2">
        <v>257</v>
      </c>
      <c r="B489" s="2">
        <v>12449</v>
      </c>
      <c r="C489" s="2">
        <v>2</v>
      </c>
      <c r="D489" s="2">
        <v>1</v>
      </c>
      <c r="E489" s="2">
        <v>43</v>
      </c>
      <c r="F489" s="65">
        <v>10</v>
      </c>
      <c r="G489" s="66" t="s">
        <v>348</v>
      </c>
      <c r="H489" s="68"/>
      <c r="I489" s="68"/>
      <c r="J489" s="67" t="s">
        <v>349</v>
      </c>
      <c r="K489" s="68" t="s">
        <v>319</v>
      </c>
      <c r="L489" s="69">
        <v>6</v>
      </c>
      <c r="M489" s="70">
        <v>0</v>
      </c>
      <c r="N489" s="70">
        <f>ROUND(L489*M489,2)</f>
        <v>0</v>
      </c>
    </row>
    <row r="490" spans="1:14" x14ac:dyDescent="0.35">
      <c r="F490" s="65"/>
      <c r="G490" s="68"/>
      <c r="H490" s="68"/>
      <c r="I490" s="68"/>
      <c r="J490" s="67"/>
      <c r="K490" s="68"/>
      <c r="L490" s="69"/>
      <c r="M490" s="70"/>
      <c r="N490" s="70"/>
    </row>
    <row r="491" spans="1:14" x14ac:dyDescent="0.35">
      <c r="A491" s="2">
        <v>258</v>
      </c>
      <c r="B491" s="2">
        <v>12458</v>
      </c>
      <c r="C491" s="2">
        <v>2</v>
      </c>
      <c r="D491" s="2">
        <v>1</v>
      </c>
      <c r="E491" s="2">
        <v>43</v>
      </c>
      <c r="F491" s="65">
        <v>11</v>
      </c>
      <c r="G491" s="66" t="s">
        <v>350</v>
      </c>
      <c r="H491" s="68"/>
      <c r="I491" s="68"/>
      <c r="J491" s="67" t="s">
        <v>351</v>
      </c>
      <c r="K491" s="68" t="s">
        <v>319</v>
      </c>
      <c r="L491" s="69">
        <v>4</v>
      </c>
      <c r="M491" s="70">
        <v>0</v>
      </c>
      <c r="N491" s="70">
        <f>ROUND(L491*M491,2)</f>
        <v>0</v>
      </c>
    </row>
    <row r="492" spans="1:14" x14ac:dyDescent="0.35">
      <c r="F492" s="65"/>
      <c r="G492" s="68"/>
      <c r="H492" s="68"/>
      <c r="I492" s="68"/>
      <c r="J492" s="67"/>
      <c r="K492" s="68"/>
      <c r="L492" s="69"/>
      <c r="M492" s="70"/>
      <c r="N492" s="70"/>
    </row>
    <row r="493" spans="1:14" x14ac:dyDescent="0.35">
      <c r="A493" s="2">
        <v>259</v>
      </c>
      <c r="B493" s="2">
        <v>2108</v>
      </c>
      <c r="C493" s="2">
        <v>2</v>
      </c>
      <c r="D493" s="2">
        <v>1</v>
      </c>
      <c r="E493" s="2">
        <v>43</v>
      </c>
      <c r="F493" s="65"/>
      <c r="G493" s="66" t="s">
        <v>339</v>
      </c>
      <c r="H493" s="68"/>
      <c r="I493" s="68"/>
      <c r="J493" s="71" t="s">
        <v>352</v>
      </c>
      <c r="K493" s="68"/>
      <c r="L493" s="68"/>
      <c r="M493" s="70"/>
      <c r="N493" s="70"/>
    </row>
    <row r="494" spans="1:14" x14ac:dyDescent="0.35">
      <c r="F494" s="65"/>
      <c r="G494" s="68"/>
      <c r="H494" s="68"/>
      <c r="I494" s="68"/>
      <c r="J494" s="67"/>
      <c r="K494" s="68"/>
      <c r="L494" s="69"/>
      <c r="M494" s="70"/>
      <c r="N494" s="70"/>
    </row>
    <row r="495" spans="1:14" x14ac:dyDescent="0.35">
      <c r="A495" s="2">
        <v>260</v>
      </c>
      <c r="B495" s="2">
        <v>2620</v>
      </c>
      <c r="C495" s="2">
        <v>2</v>
      </c>
      <c r="D495" s="2">
        <v>1</v>
      </c>
      <c r="E495" s="2">
        <v>43</v>
      </c>
      <c r="F495" s="65"/>
      <c r="G495" s="66" t="s">
        <v>339</v>
      </c>
      <c r="H495" s="68"/>
      <c r="I495" s="68"/>
      <c r="J495" s="72" t="s">
        <v>816</v>
      </c>
      <c r="K495" s="68"/>
      <c r="L495" s="68"/>
      <c r="M495" s="70"/>
      <c r="N495" s="70"/>
    </row>
    <row r="496" spans="1:14" x14ac:dyDescent="0.35">
      <c r="F496" s="65"/>
      <c r="G496" s="68"/>
      <c r="H496" s="68"/>
      <c r="I496" s="68"/>
      <c r="J496" s="67"/>
      <c r="K496" s="68"/>
      <c r="L496" s="69"/>
      <c r="M496" s="70"/>
      <c r="N496" s="70"/>
    </row>
    <row r="497" spans="1:14" ht="29" x14ac:dyDescent="0.35">
      <c r="A497" s="2">
        <v>261</v>
      </c>
      <c r="B497" s="2">
        <v>2113</v>
      </c>
      <c r="C497" s="2">
        <v>2</v>
      </c>
      <c r="D497" s="2">
        <v>1</v>
      </c>
      <c r="E497" s="2">
        <v>43</v>
      </c>
      <c r="F497" s="65">
        <v>12</v>
      </c>
      <c r="G497" s="66" t="s">
        <v>353</v>
      </c>
      <c r="H497" s="68"/>
      <c r="I497" s="68"/>
      <c r="J497" s="67" t="s">
        <v>354</v>
      </c>
      <c r="K497" s="68" t="s">
        <v>334</v>
      </c>
      <c r="L497" s="69">
        <v>1</v>
      </c>
      <c r="M497" s="70">
        <v>0</v>
      </c>
      <c r="N497" s="70">
        <f>ROUND(L497*M497,2)</f>
        <v>0</v>
      </c>
    </row>
    <row r="498" spans="1:14" x14ac:dyDescent="0.35">
      <c r="F498" s="65"/>
      <c r="G498" s="68"/>
      <c r="H498" s="68"/>
      <c r="I498" s="68"/>
      <c r="J498" s="67"/>
      <c r="K498" s="68"/>
      <c r="L498" s="69"/>
      <c r="M498" s="70"/>
      <c r="N498" s="70"/>
    </row>
    <row r="499" spans="1:14" x14ac:dyDescent="0.35">
      <c r="A499" s="2">
        <v>262</v>
      </c>
      <c r="B499" s="2">
        <v>2121</v>
      </c>
      <c r="C499" s="2">
        <v>2</v>
      </c>
      <c r="D499" s="2">
        <v>1</v>
      </c>
      <c r="E499" s="2">
        <v>43</v>
      </c>
      <c r="F499" s="65"/>
      <c r="G499" s="66" t="s">
        <v>339</v>
      </c>
      <c r="H499" s="68"/>
      <c r="I499" s="68"/>
      <c r="J499" s="71" t="s">
        <v>355</v>
      </c>
      <c r="K499" s="68"/>
      <c r="L499" s="68"/>
      <c r="M499" s="70"/>
      <c r="N499" s="70"/>
    </row>
    <row r="500" spans="1:14" x14ac:dyDescent="0.35">
      <c r="F500" s="65"/>
      <c r="G500" s="68"/>
      <c r="H500" s="68"/>
      <c r="I500" s="68"/>
      <c r="J500" s="67"/>
      <c r="K500" s="68"/>
      <c r="L500" s="69"/>
      <c r="M500" s="70"/>
      <c r="N500" s="70"/>
    </row>
    <row r="501" spans="1:14" ht="43.5" x14ac:dyDescent="0.35">
      <c r="A501" s="2">
        <v>263</v>
      </c>
      <c r="B501" s="2">
        <v>2122</v>
      </c>
      <c r="C501" s="2">
        <v>2</v>
      </c>
      <c r="D501" s="2">
        <v>1</v>
      </c>
      <c r="E501" s="2">
        <v>43</v>
      </c>
      <c r="F501" s="65"/>
      <c r="G501" s="66" t="s">
        <v>339</v>
      </c>
      <c r="H501" s="68"/>
      <c r="I501" s="68"/>
      <c r="J501" s="72" t="s">
        <v>356</v>
      </c>
      <c r="K501" s="68"/>
      <c r="L501" s="68"/>
      <c r="M501" s="70"/>
      <c r="N501" s="70"/>
    </row>
    <row r="502" spans="1:14" x14ac:dyDescent="0.35">
      <c r="F502" s="65"/>
      <c r="G502" s="68"/>
      <c r="H502" s="68"/>
      <c r="I502" s="68"/>
      <c r="J502" s="67"/>
      <c r="K502" s="68"/>
      <c r="L502" s="69"/>
      <c r="M502" s="70"/>
      <c r="N502" s="70"/>
    </row>
    <row r="503" spans="1:14" x14ac:dyDescent="0.35">
      <c r="A503" s="2">
        <v>264</v>
      </c>
      <c r="B503" s="2">
        <v>2123</v>
      </c>
      <c r="C503" s="2">
        <v>2</v>
      </c>
      <c r="D503" s="2">
        <v>1</v>
      </c>
      <c r="E503" s="2">
        <v>43</v>
      </c>
      <c r="F503" s="65">
        <v>13</v>
      </c>
      <c r="G503" s="66" t="s">
        <v>357</v>
      </c>
      <c r="H503" s="68"/>
      <c r="I503" s="68"/>
      <c r="J503" s="67" t="s">
        <v>358</v>
      </c>
      <c r="K503" s="68" t="s">
        <v>812</v>
      </c>
      <c r="L503" s="69">
        <v>69</v>
      </c>
      <c r="M503" s="70">
        <v>0</v>
      </c>
      <c r="N503" s="70">
        <f>ROUND(L503*M503,2)</f>
        <v>0</v>
      </c>
    </row>
    <row r="504" spans="1:14" x14ac:dyDescent="0.35">
      <c r="F504" s="65"/>
      <c r="G504" s="68"/>
      <c r="H504" s="68"/>
      <c r="I504" s="68"/>
      <c r="J504" s="67"/>
      <c r="K504" s="68"/>
      <c r="L504" s="69"/>
      <c r="M504" s="70"/>
      <c r="N504" s="70"/>
    </row>
    <row r="505" spans="1:14" x14ac:dyDescent="0.35">
      <c r="A505" s="2">
        <v>265</v>
      </c>
      <c r="B505" s="2">
        <v>2124</v>
      </c>
      <c r="C505" s="2">
        <v>2</v>
      </c>
      <c r="D505" s="2">
        <v>1</v>
      </c>
      <c r="E505" s="2">
        <v>43</v>
      </c>
      <c r="F505" s="65">
        <v>14</v>
      </c>
      <c r="G505" s="66" t="s">
        <v>359</v>
      </c>
      <c r="H505" s="68"/>
      <c r="I505" s="68"/>
      <c r="J505" s="67" t="s">
        <v>360</v>
      </c>
      <c r="K505" s="68" t="s">
        <v>812</v>
      </c>
      <c r="L505" s="69">
        <v>41</v>
      </c>
      <c r="M505" s="70">
        <v>0</v>
      </c>
      <c r="N505" s="70">
        <f>ROUND(L505*M505,2)</f>
        <v>0</v>
      </c>
    </row>
    <row r="506" spans="1:14" x14ac:dyDescent="0.35">
      <c r="F506" s="65"/>
      <c r="G506" s="68"/>
      <c r="H506" s="68"/>
      <c r="I506" s="68"/>
      <c r="J506" s="67"/>
      <c r="K506" s="68"/>
      <c r="L506" s="69"/>
      <c r="M506" s="70"/>
      <c r="N506" s="70"/>
    </row>
    <row r="507" spans="1:14" x14ac:dyDescent="0.35">
      <c r="A507" s="2">
        <v>266</v>
      </c>
      <c r="B507" s="2">
        <v>9820</v>
      </c>
      <c r="C507" s="2">
        <v>2</v>
      </c>
      <c r="D507" s="2">
        <v>1</v>
      </c>
      <c r="E507" s="2">
        <v>43</v>
      </c>
      <c r="F507" s="65">
        <v>15</v>
      </c>
      <c r="G507" s="66" t="s">
        <v>361</v>
      </c>
      <c r="H507" s="68"/>
      <c r="I507" s="68"/>
      <c r="J507" s="67" t="s">
        <v>362</v>
      </c>
      <c r="K507" s="68" t="s">
        <v>812</v>
      </c>
      <c r="L507" s="69">
        <v>16</v>
      </c>
      <c r="M507" s="70">
        <v>0</v>
      </c>
      <c r="N507" s="70">
        <f>ROUND(L507*M507,2)</f>
        <v>0</v>
      </c>
    </row>
    <row r="508" spans="1:14" x14ac:dyDescent="0.35">
      <c r="F508" s="65"/>
      <c r="G508" s="68"/>
      <c r="H508" s="68"/>
      <c r="I508" s="68"/>
      <c r="J508" s="67"/>
      <c r="K508" s="68"/>
      <c r="L508" s="69"/>
      <c r="M508" s="70"/>
      <c r="N508" s="70"/>
    </row>
    <row r="509" spans="1:14" x14ac:dyDescent="0.35">
      <c r="A509" s="2">
        <v>267</v>
      </c>
      <c r="B509" s="2">
        <v>2125</v>
      </c>
      <c r="C509" s="2">
        <v>2</v>
      </c>
      <c r="D509" s="2">
        <v>1</v>
      </c>
      <c r="E509" s="2">
        <v>44</v>
      </c>
      <c r="F509" s="65"/>
      <c r="G509" s="66" t="s">
        <v>363</v>
      </c>
      <c r="H509" s="68"/>
      <c r="I509" s="68"/>
      <c r="J509" s="71" t="s">
        <v>364</v>
      </c>
      <c r="K509" s="68"/>
      <c r="L509" s="68"/>
      <c r="M509" s="70"/>
      <c r="N509" s="70"/>
    </row>
    <row r="510" spans="1:14" x14ac:dyDescent="0.35">
      <c r="F510" s="65"/>
      <c r="G510" s="68"/>
      <c r="H510" s="68"/>
      <c r="I510" s="68"/>
      <c r="J510" s="67"/>
      <c r="K510" s="68"/>
      <c r="L510" s="69"/>
      <c r="M510" s="70"/>
      <c r="N510" s="70"/>
    </row>
    <row r="511" spans="1:14" ht="29" x14ac:dyDescent="0.35">
      <c r="A511" s="2">
        <v>268</v>
      </c>
      <c r="B511" s="2">
        <v>11758</v>
      </c>
      <c r="C511" s="2">
        <v>2</v>
      </c>
      <c r="D511" s="2">
        <v>1</v>
      </c>
      <c r="E511" s="2">
        <v>44</v>
      </c>
      <c r="F511" s="65"/>
      <c r="G511" s="66" t="s">
        <v>363</v>
      </c>
      <c r="H511" s="68"/>
      <c r="I511" s="68"/>
      <c r="J511" s="72" t="s">
        <v>365</v>
      </c>
      <c r="K511" s="68"/>
      <c r="L511" s="68"/>
      <c r="M511" s="70"/>
      <c r="N511" s="70"/>
    </row>
    <row r="512" spans="1:14" x14ac:dyDescent="0.35">
      <c r="F512" s="65"/>
      <c r="G512" s="68"/>
      <c r="H512" s="68"/>
      <c r="I512" s="68"/>
      <c r="J512" s="67"/>
      <c r="K512" s="68"/>
      <c r="L512" s="69"/>
      <c r="M512" s="70"/>
      <c r="N512" s="70"/>
    </row>
    <row r="513" spans="1:14" x14ac:dyDescent="0.35">
      <c r="A513" s="2">
        <v>269</v>
      </c>
      <c r="B513" s="2">
        <v>2127</v>
      </c>
      <c r="C513" s="2">
        <v>2</v>
      </c>
      <c r="D513" s="2">
        <v>1</v>
      </c>
      <c r="E513" s="2">
        <v>44</v>
      </c>
      <c r="F513" s="65">
        <v>16</v>
      </c>
      <c r="G513" s="66" t="s">
        <v>366</v>
      </c>
      <c r="H513" s="68"/>
      <c r="I513" s="68"/>
      <c r="J513" s="67" t="s">
        <v>367</v>
      </c>
      <c r="K513" s="68" t="s">
        <v>812</v>
      </c>
      <c r="L513" s="69">
        <v>61</v>
      </c>
      <c r="M513" s="70">
        <v>0</v>
      </c>
      <c r="N513" s="70">
        <f>ROUND(L513*M513,2)</f>
        <v>0</v>
      </c>
    </row>
    <row r="514" spans="1:14" x14ac:dyDescent="0.35">
      <c r="F514" s="65"/>
      <c r="G514" s="68"/>
      <c r="H514" s="68"/>
      <c r="I514" s="68"/>
      <c r="J514" s="67"/>
      <c r="K514" s="68"/>
      <c r="L514" s="69"/>
      <c r="M514" s="70"/>
      <c r="N514" s="70"/>
    </row>
    <row r="515" spans="1:14" x14ac:dyDescent="0.35">
      <c r="A515" s="2">
        <v>270</v>
      </c>
      <c r="B515" s="2">
        <v>12450</v>
      </c>
      <c r="C515" s="2">
        <v>2</v>
      </c>
      <c r="D515" s="2">
        <v>1</v>
      </c>
      <c r="E515" s="2">
        <v>44</v>
      </c>
      <c r="F515" s="65">
        <v>17</v>
      </c>
      <c r="G515" s="66" t="s">
        <v>368</v>
      </c>
      <c r="H515" s="68"/>
      <c r="I515" s="68"/>
      <c r="J515" s="67" t="s">
        <v>369</v>
      </c>
      <c r="K515" s="68" t="s">
        <v>319</v>
      </c>
      <c r="L515" s="69">
        <v>69</v>
      </c>
      <c r="M515" s="70">
        <v>0</v>
      </c>
      <c r="N515" s="70">
        <f>ROUND(L515*M515,2)</f>
        <v>0</v>
      </c>
    </row>
    <row r="516" spans="1:14" x14ac:dyDescent="0.35">
      <c r="F516" s="65"/>
      <c r="G516" s="68"/>
      <c r="H516" s="68"/>
      <c r="I516" s="68"/>
      <c r="J516" s="67"/>
      <c r="K516" s="68"/>
      <c r="L516" s="69"/>
      <c r="M516" s="70"/>
      <c r="N516" s="70"/>
    </row>
    <row r="517" spans="1:14" x14ac:dyDescent="0.35">
      <c r="A517" s="2">
        <v>271</v>
      </c>
      <c r="B517" s="2">
        <v>2128</v>
      </c>
      <c r="C517" s="2">
        <v>2</v>
      </c>
      <c r="D517" s="2">
        <v>1</v>
      </c>
      <c r="E517" s="2">
        <v>44</v>
      </c>
      <c r="F517" s="65">
        <v>18</v>
      </c>
      <c r="G517" s="66" t="s">
        <v>370</v>
      </c>
      <c r="H517" s="68"/>
      <c r="I517" s="68"/>
      <c r="J517" s="67" t="s">
        <v>371</v>
      </c>
      <c r="K517" s="68" t="s">
        <v>812</v>
      </c>
      <c r="L517" s="69">
        <v>41</v>
      </c>
      <c r="M517" s="70">
        <v>0</v>
      </c>
      <c r="N517" s="70">
        <f>ROUND(L517*M517,2)</f>
        <v>0</v>
      </c>
    </row>
    <row r="518" spans="1:14" x14ac:dyDescent="0.35">
      <c r="F518" s="65"/>
      <c r="G518" s="68"/>
      <c r="H518" s="68"/>
      <c r="I518" s="68"/>
      <c r="J518" s="67"/>
      <c r="K518" s="68"/>
      <c r="L518" s="69"/>
      <c r="M518" s="70"/>
      <c r="N518" s="70"/>
    </row>
    <row r="519" spans="1:14" x14ac:dyDescent="0.35">
      <c r="A519" s="2">
        <v>272</v>
      </c>
      <c r="B519" s="2">
        <v>2129</v>
      </c>
      <c r="C519" s="2">
        <v>2</v>
      </c>
      <c r="D519" s="2">
        <v>1</v>
      </c>
      <c r="E519" s="2">
        <v>44</v>
      </c>
      <c r="F519" s="65"/>
      <c r="G519" s="66" t="s">
        <v>363</v>
      </c>
      <c r="H519" s="68"/>
      <c r="I519" s="68"/>
      <c r="J519" s="71" t="s">
        <v>372</v>
      </c>
      <c r="K519" s="68"/>
      <c r="L519" s="68"/>
      <c r="M519" s="70"/>
      <c r="N519" s="70"/>
    </row>
    <row r="520" spans="1:14" x14ac:dyDescent="0.35">
      <c r="F520" s="65"/>
      <c r="G520" s="68"/>
      <c r="H520" s="68"/>
      <c r="I520" s="68"/>
      <c r="J520" s="67"/>
      <c r="K520" s="68"/>
      <c r="L520" s="69"/>
      <c r="M520" s="70"/>
      <c r="N520" s="70"/>
    </row>
    <row r="521" spans="1:14" ht="58" x14ac:dyDescent="0.35">
      <c r="A521" s="2">
        <v>273</v>
      </c>
      <c r="B521" s="2">
        <v>2130</v>
      </c>
      <c r="C521" s="2">
        <v>2</v>
      </c>
      <c r="D521" s="2">
        <v>1</v>
      </c>
      <c r="E521" s="2">
        <v>44</v>
      </c>
      <c r="F521" s="65"/>
      <c r="G521" s="66" t="s">
        <v>363</v>
      </c>
      <c r="H521" s="68"/>
      <c r="I521" s="68"/>
      <c r="J521" s="72" t="s">
        <v>373</v>
      </c>
      <c r="K521" s="68"/>
      <c r="L521" s="68"/>
      <c r="M521" s="70"/>
      <c r="N521" s="70"/>
    </row>
    <row r="522" spans="1:14" x14ac:dyDescent="0.35">
      <c r="F522" s="65"/>
      <c r="G522" s="68"/>
      <c r="H522" s="68"/>
      <c r="I522" s="68"/>
      <c r="J522" s="67"/>
      <c r="K522" s="68"/>
      <c r="L522" s="69"/>
      <c r="M522" s="70"/>
      <c r="N522" s="70"/>
    </row>
    <row r="523" spans="1:14" ht="29" x14ac:dyDescent="0.35">
      <c r="A523" s="2">
        <v>274</v>
      </c>
      <c r="B523" s="2">
        <v>2136</v>
      </c>
      <c r="C523" s="2">
        <v>2</v>
      </c>
      <c r="D523" s="2">
        <v>1</v>
      </c>
      <c r="E523" s="2">
        <v>44</v>
      </c>
      <c r="F523" s="65">
        <v>19</v>
      </c>
      <c r="G523" s="66" t="s">
        <v>374</v>
      </c>
      <c r="H523" s="68"/>
      <c r="I523" s="68"/>
      <c r="J523" s="67" t="s">
        <v>375</v>
      </c>
      <c r="K523" s="68" t="s">
        <v>334</v>
      </c>
      <c r="L523" s="69">
        <v>3</v>
      </c>
      <c r="M523" s="70">
        <v>0</v>
      </c>
      <c r="N523" s="70">
        <f>ROUND(L523*M523,2)</f>
        <v>0</v>
      </c>
    </row>
    <row r="524" spans="1:14" x14ac:dyDescent="0.35">
      <c r="F524" s="65"/>
      <c r="G524" s="68"/>
      <c r="H524" s="68"/>
      <c r="I524" s="68"/>
      <c r="J524" s="67"/>
      <c r="K524" s="68"/>
      <c r="L524" s="69"/>
      <c r="M524" s="70"/>
      <c r="N524" s="70"/>
    </row>
    <row r="525" spans="1:14" x14ac:dyDescent="0.35">
      <c r="A525" s="2">
        <v>275</v>
      </c>
      <c r="B525" s="2">
        <v>2617</v>
      </c>
      <c r="C525" s="2">
        <v>2</v>
      </c>
      <c r="D525" s="2">
        <v>1</v>
      </c>
      <c r="E525" s="2">
        <v>44</v>
      </c>
      <c r="F525" s="65">
        <v>20</v>
      </c>
      <c r="G525" s="66" t="s">
        <v>376</v>
      </c>
      <c r="H525" s="68"/>
      <c r="I525" s="68"/>
      <c r="J525" s="67" t="s">
        <v>377</v>
      </c>
      <c r="K525" s="68" t="s">
        <v>319</v>
      </c>
      <c r="L525" s="69">
        <v>50</v>
      </c>
      <c r="M525" s="70">
        <v>0</v>
      </c>
      <c r="N525" s="70">
        <f>ROUND(L525*M525,2)</f>
        <v>0</v>
      </c>
    </row>
    <row r="526" spans="1:14" x14ac:dyDescent="0.35">
      <c r="F526" s="65"/>
      <c r="G526" s="68"/>
      <c r="H526" s="68"/>
      <c r="I526" s="68"/>
      <c r="J526" s="67"/>
      <c r="K526" s="68"/>
      <c r="L526" s="69"/>
      <c r="M526" s="70"/>
      <c r="N526" s="70"/>
    </row>
    <row r="527" spans="1:14" x14ac:dyDescent="0.35">
      <c r="A527" s="2">
        <v>276</v>
      </c>
      <c r="B527" s="2">
        <v>2138</v>
      </c>
      <c r="C527" s="2">
        <v>2</v>
      </c>
      <c r="D527" s="2">
        <v>1</v>
      </c>
      <c r="E527" s="2">
        <v>44</v>
      </c>
      <c r="F527" s="65"/>
      <c r="G527" s="66" t="s">
        <v>363</v>
      </c>
      <c r="H527" s="68"/>
      <c r="I527" s="68"/>
      <c r="J527" s="71" t="s">
        <v>378</v>
      </c>
      <c r="K527" s="68"/>
      <c r="L527" s="68"/>
      <c r="M527" s="70"/>
      <c r="N527" s="70"/>
    </row>
    <row r="528" spans="1:14" x14ac:dyDescent="0.35">
      <c r="F528" s="65"/>
      <c r="G528" s="68"/>
      <c r="H528" s="68"/>
      <c r="I528" s="68"/>
      <c r="J528" s="67"/>
      <c r="K528" s="68"/>
      <c r="L528" s="69"/>
      <c r="M528" s="70"/>
      <c r="N528" s="70"/>
    </row>
    <row r="529" spans="1:14" x14ac:dyDescent="0.35">
      <c r="A529" s="2">
        <v>277</v>
      </c>
      <c r="B529" s="2">
        <v>2139</v>
      </c>
      <c r="C529" s="2">
        <v>2</v>
      </c>
      <c r="D529" s="2">
        <v>1</v>
      </c>
      <c r="E529" s="2">
        <v>44</v>
      </c>
      <c r="F529" s="65"/>
      <c r="G529" s="66" t="s">
        <v>363</v>
      </c>
      <c r="H529" s="68"/>
      <c r="I529" s="68"/>
      <c r="J529" s="72" t="s">
        <v>379</v>
      </c>
      <c r="K529" s="68"/>
      <c r="L529" s="68"/>
      <c r="M529" s="70"/>
      <c r="N529" s="70"/>
    </row>
    <row r="530" spans="1:14" x14ac:dyDescent="0.35">
      <c r="F530" s="65"/>
      <c r="G530" s="68"/>
      <c r="H530" s="68"/>
      <c r="I530" s="68"/>
      <c r="J530" s="67"/>
      <c r="K530" s="68"/>
      <c r="L530" s="69"/>
      <c r="M530" s="70"/>
      <c r="N530" s="70"/>
    </row>
    <row r="531" spans="1:14" x14ac:dyDescent="0.35">
      <c r="A531" s="2">
        <v>278</v>
      </c>
      <c r="B531" s="2">
        <v>5574</v>
      </c>
      <c r="C531" s="2">
        <v>2</v>
      </c>
      <c r="D531" s="2">
        <v>1</v>
      </c>
      <c r="E531" s="2">
        <v>44</v>
      </c>
      <c r="F531" s="65">
        <v>21</v>
      </c>
      <c r="G531" s="66" t="s">
        <v>380</v>
      </c>
      <c r="H531" s="68"/>
      <c r="I531" s="68"/>
      <c r="J531" s="67" t="s">
        <v>381</v>
      </c>
      <c r="K531" s="68" t="s">
        <v>334</v>
      </c>
      <c r="L531" s="69">
        <v>1</v>
      </c>
      <c r="M531" s="70">
        <v>0</v>
      </c>
      <c r="N531" s="70">
        <f>ROUND(L531*M531,2)</f>
        <v>0</v>
      </c>
    </row>
    <row r="532" spans="1:14" x14ac:dyDescent="0.35">
      <c r="F532" s="65"/>
      <c r="G532" s="68"/>
      <c r="H532" s="68"/>
      <c r="I532" s="68"/>
      <c r="J532" s="67"/>
      <c r="K532" s="68"/>
      <c r="L532" s="69"/>
      <c r="M532" s="70"/>
      <c r="N532" s="70"/>
    </row>
    <row r="533" spans="1:14" x14ac:dyDescent="0.35">
      <c r="A533" s="2">
        <v>279</v>
      </c>
      <c r="B533" s="2">
        <v>8797</v>
      </c>
      <c r="C533" s="2">
        <v>2</v>
      </c>
      <c r="D533" s="2">
        <v>1</v>
      </c>
      <c r="E533" s="2">
        <v>44</v>
      </c>
      <c r="F533" s="65"/>
      <c r="G533" s="66" t="s">
        <v>363</v>
      </c>
      <c r="H533" s="68"/>
      <c r="I533" s="68"/>
      <c r="J533" s="71" t="s">
        <v>382</v>
      </c>
      <c r="K533" s="68"/>
      <c r="L533" s="68"/>
      <c r="M533" s="70"/>
      <c r="N533" s="70"/>
    </row>
    <row r="534" spans="1:14" x14ac:dyDescent="0.35">
      <c r="F534" s="65"/>
      <c r="G534" s="68"/>
      <c r="H534" s="68"/>
      <c r="I534" s="68"/>
      <c r="J534" s="67"/>
      <c r="K534" s="68"/>
      <c r="L534" s="69"/>
      <c r="M534" s="70"/>
      <c r="N534" s="70"/>
    </row>
    <row r="535" spans="1:14" x14ac:dyDescent="0.35">
      <c r="A535" s="2">
        <v>280</v>
      </c>
      <c r="B535" s="2">
        <v>9102</v>
      </c>
      <c r="C535" s="2">
        <v>2</v>
      </c>
      <c r="D535" s="2">
        <v>1</v>
      </c>
      <c r="E535" s="2">
        <v>44</v>
      </c>
      <c r="F535" s="65"/>
      <c r="G535" s="66" t="s">
        <v>363</v>
      </c>
      <c r="H535" s="68"/>
      <c r="I535" s="68"/>
      <c r="J535" s="72" t="s">
        <v>383</v>
      </c>
      <c r="K535" s="68"/>
      <c r="L535" s="68"/>
      <c r="M535" s="70"/>
      <c r="N535" s="70"/>
    </row>
    <row r="536" spans="1:14" x14ac:dyDescent="0.35">
      <c r="F536" s="65"/>
      <c r="G536" s="68"/>
      <c r="H536" s="68"/>
      <c r="I536" s="68"/>
      <c r="J536" s="67"/>
      <c r="K536" s="68"/>
      <c r="L536" s="69"/>
      <c r="M536" s="70"/>
      <c r="N536" s="70"/>
    </row>
    <row r="537" spans="1:14" x14ac:dyDescent="0.35">
      <c r="A537" s="2">
        <v>281</v>
      </c>
      <c r="B537" s="2">
        <v>9104</v>
      </c>
      <c r="C537" s="2">
        <v>2</v>
      </c>
      <c r="D537" s="2">
        <v>1</v>
      </c>
      <c r="E537" s="2">
        <v>44</v>
      </c>
      <c r="F537" s="65">
        <v>22</v>
      </c>
      <c r="G537" s="66" t="s">
        <v>384</v>
      </c>
      <c r="H537" s="68"/>
      <c r="I537" s="68"/>
      <c r="J537" s="67" t="s">
        <v>385</v>
      </c>
      <c r="K537" s="68" t="s">
        <v>319</v>
      </c>
      <c r="L537" s="69">
        <v>11</v>
      </c>
      <c r="M537" s="70">
        <v>0</v>
      </c>
      <c r="N537" s="70">
        <f>ROUND(L537*M537,2)</f>
        <v>0</v>
      </c>
    </row>
    <row r="538" spans="1:14" x14ac:dyDescent="0.35">
      <c r="F538" s="65"/>
      <c r="G538" s="68"/>
      <c r="H538" s="68"/>
      <c r="I538" s="68"/>
      <c r="J538" s="67"/>
      <c r="K538" s="68"/>
      <c r="L538" s="69"/>
      <c r="M538" s="70"/>
      <c r="N538" s="70"/>
    </row>
    <row r="539" spans="1:14" x14ac:dyDescent="0.35">
      <c r="A539" s="2">
        <v>282</v>
      </c>
      <c r="B539" s="2">
        <v>2145</v>
      </c>
      <c r="C539" s="2">
        <v>2</v>
      </c>
      <c r="D539" s="2">
        <v>1</v>
      </c>
      <c r="E539" s="2">
        <v>45</v>
      </c>
      <c r="F539" s="65"/>
      <c r="G539" s="66" t="s">
        <v>386</v>
      </c>
      <c r="H539" s="68"/>
      <c r="I539" s="68"/>
      <c r="J539" s="71" t="s">
        <v>387</v>
      </c>
      <c r="K539" s="68"/>
      <c r="L539" s="68"/>
      <c r="M539" s="70"/>
      <c r="N539" s="70"/>
    </row>
    <row r="540" spans="1:14" x14ac:dyDescent="0.35">
      <c r="F540" s="65"/>
      <c r="G540" s="68"/>
      <c r="H540" s="68"/>
      <c r="I540" s="68"/>
      <c r="J540" s="67"/>
      <c r="K540" s="68"/>
      <c r="L540" s="69"/>
      <c r="M540" s="70"/>
      <c r="N540" s="70"/>
    </row>
    <row r="541" spans="1:14" ht="58" x14ac:dyDescent="0.35">
      <c r="A541" s="2">
        <v>283</v>
      </c>
      <c r="B541" s="2">
        <v>2146</v>
      </c>
      <c r="C541" s="2">
        <v>2</v>
      </c>
      <c r="D541" s="2">
        <v>1</v>
      </c>
      <c r="E541" s="2">
        <v>45</v>
      </c>
      <c r="F541" s="65"/>
      <c r="G541" s="66" t="s">
        <v>386</v>
      </c>
      <c r="H541" s="68"/>
      <c r="I541" s="68"/>
      <c r="J541" s="72" t="s">
        <v>388</v>
      </c>
      <c r="K541" s="68"/>
      <c r="L541" s="68"/>
      <c r="M541" s="70"/>
      <c r="N541" s="70"/>
    </row>
    <row r="542" spans="1:14" x14ac:dyDescent="0.35">
      <c r="F542" s="65"/>
      <c r="G542" s="68"/>
      <c r="H542" s="68"/>
      <c r="I542" s="68"/>
      <c r="J542" s="67"/>
      <c r="K542" s="68"/>
      <c r="L542" s="69"/>
      <c r="M542" s="70"/>
      <c r="N542" s="70"/>
    </row>
    <row r="543" spans="1:14" ht="43.5" x14ac:dyDescent="0.35">
      <c r="A543" s="2">
        <v>284</v>
      </c>
      <c r="B543" s="2">
        <v>9964</v>
      </c>
      <c r="C543" s="2">
        <v>2</v>
      </c>
      <c r="D543" s="2">
        <v>1</v>
      </c>
      <c r="E543" s="2">
        <v>45</v>
      </c>
      <c r="F543" s="65">
        <v>23</v>
      </c>
      <c r="G543" s="66" t="s">
        <v>389</v>
      </c>
      <c r="H543" s="68"/>
      <c r="I543" s="68"/>
      <c r="J543" s="67" t="s">
        <v>390</v>
      </c>
      <c r="K543" s="68" t="s">
        <v>67</v>
      </c>
      <c r="L543" s="69">
        <v>1</v>
      </c>
      <c r="M543" s="70">
        <v>5000</v>
      </c>
      <c r="N543" s="70">
        <f>ROUND(L543*M543,2)</f>
        <v>5000</v>
      </c>
    </row>
    <row r="544" spans="1:14" x14ac:dyDescent="0.35">
      <c r="F544" s="65"/>
      <c r="G544" s="68"/>
      <c r="H544" s="68"/>
      <c r="I544" s="68"/>
      <c r="J544" s="67"/>
      <c r="K544" s="68"/>
      <c r="L544" s="69"/>
      <c r="M544" s="70"/>
      <c r="N544" s="70"/>
    </row>
    <row r="545" spans="1:14" ht="43.5" x14ac:dyDescent="0.35">
      <c r="A545" s="2">
        <v>285</v>
      </c>
      <c r="B545" s="2">
        <v>12444</v>
      </c>
      <c r="C545" s="2">
        <v>2</v>
      </c>
      <c r="D545" s="2">
        <v>1</v>
      </c>
      <c r="E545" s="2">
        <v>45</v>
      </c>
      <c r="F545" s="65">
        <v>24</v>
      </c>
      <c r="G545" s="66" t="s">
        <v>391</v>
      </c>
      <c r="H545" s="68"/>
      <c r="I545" s="68"/>
      <c r="J545" s="67" t="s">
        <v>392</v>
      </c>
      <c r="K545" s="68" t="s">
        <v>67</v>
      </c>
      <c r="L545" s="69">
        <v>1</v>
      </c>
      <c r="M545" s="70">
        <v>7500</v>
      </c>
      <c r="N545" s="70">
        <f>ROUND(L545*M545,2)</f>
        <v>7500</v>
      </c>
    </row>
    <row r="546" spans="1:14" x14ac:dyDescent="0.35">
      <c r="F546" s="65"/>
      <c r="G546" s="68"/>
      <c r="H546" s="68"/>
      <c r="I546" s="68"/>
      <c r="J546" s="67"/>
      <c r="K546" s="68"/>
      <c r="L546" s="69"/>
      <c r="M546" s="70"/>
      <c r="N546" s="70"/>
    </row>
    <row r="547" spans="1:14" x14ac:dyDescent="0.35">
      <c r="A547" s="2">
        <v>287</v>
      </c>
      <c r="B547" s="2">
        <v>12094</v>
      </c>
      <c r="C547" s="2">
        <v>2</v>
      </c>
      <c r="D547" s="2">
        <v>2</v>
      </c>
      <c r="E547" s="2">
        <v>47</v>
      </c>
      <c r="F547" s="65"/>
      <c r="G547" s="66" t="s">
        <v>393</v>
      </c>
      <c r="H547" s="68"/>
      <c r="I547" s="68"/>
      <c r="J547" s="71" t="s">
        <v>280</v>
      </c>
      <c r="K547" s="68"/>
      <c r="L547" s="68"/>
      <c r="M547" s="70"/>
      <c r="N547" s="70"/>
    </row>
    <row r="548" spans="1:14" x14ac:dyDescent="0.35">
      <c r="F548" s="65"/>
      <c r="G548" s="68"/>
      <c r="H548" s="68"/>
      <c r="I548" s="68"/>
      <c r="J548" s="67"/>
      <c r="K548" s="68"/>
      <c r="L548" s="69"/>
      <c r="M548" s="70"/>
      <c r="N548" s="70"/>
    </row>
    <row r="549" spans="1:14" x14ac:dyDescent="0.35">
      <c r="A549" s="2">
        <v>288</v>
      </c>
      <c r="B549" s="2">
        <v>2149</v>
      </c>
      <c r="C549" s="2">
        <v>2</v>
      </c>
      <c r="D549" s="2">
        <v>2</v>
      </c>
      <c r="E549" s="2">
        <v>47</v>
      </c>
      <c r="F549" s="65"/>
      <c r="G549" s="66" t="s">
        <v>393</v>
      </c>
      <c r="H549" s="68"/>
      <c r="I549" s="68"/>
      <c r="J549" s="71" t="s">
        <v>160</v>
      </c>
      <c r="K549" s="68"/>
      <c r="L549" s="68"/>
      <c r="M549" s="70"/>
      <c r="N549" s="70"/>
    </row>
    <row r="550" spans="1:14" x14ac:dyDescent="0.35">
      <c r="F550" s="65"/>
      <c r="G550" s="68"/>
      <c r="H550" s="68"/>
      <c r="I550" s="68"/>
      <c r="J550" s="67"/>
      <c r="K550" s="68"/>
      <c r="L550" s="69"/>
      <c r="M550" s="70"/>
      <c r="N550" s="70"/>
    </row>
    <row r="551" spans="1:14" x14ac:dyDescent="0.35">
      <c r="A551" s="2">
        <v>289</v>
      </c>
      <c r="B551" s="2">
        <v>12952</v>
      </c>
      <c r="C551" s="2">
        <v>2</v>
      </c>
      <c r="D551" s="2">
        <v>2</v>
      </c>
      <c r="E551" s="2">
        <v>47</v>
      </c>
      <c r="F551" s="65"/>
      <c r="G551" s="66" t="s">
        <v>393</v>
      </c>
      <c r="H551" s="68"/>
      <c r="I551" s="68"/>
      <c r="J551" s="71" t="s">
        <v>282</v>
      </c>
      <c r="K551" s="68"/>
      <c r="L551" s="68"/>
      <c r="M551" s="70"/>
      <c r="N551" s="70"/>
    </row>
    <row r="552" spans="1:14" x14ac:dyDescent="0.35">
      <c r="F552" s="65"/>
      <c r="G552" s="68"/>
      <c r="H552" s="68"/>
      <c r="I552" s="68"/>
      <c r="J552" s="67"/>
      <c r="K552" s="68"/>
      <c r="L552" s="69"/>
      <c r="M552" s="70"/>
      <c r="N552" s="70"/>
    </row>
    <row r="553" spans="1:14" x14ac:dyDescent="0.35">
      <c r="A553" s="2">
        <v>290</v>
      </c>
      <c r="B553" s="2">
        <v>12953</v>
      </c>
      <c r="C553" s="2">
        <v>2</v>
      </c>
      <c r="D553" s="2">
        <v>2</v>
      </c>
      <c r="E553" s="2">
        <v>47</v>
      </c>
      <c r="F553" s="65"/>
      <c r="G553" s="66" t="s">
        <v>393</v>
      </c>
      <c r="H553" s="68"/>
      <c r="I553" s="68"/>
      <c r="J553" s="79" t="s">
        <v>394</v>
      </c>
      <c r="K553" s="68"/>
      <c r="L553" s="68"/>
      <c r="M553" s="70"/>
      <c r="N553" s="70"/>
    </row>
    <row r="554" spans="1:14" x14ac:dyDescent="0.35">
      <c r="F554" s="65"/>
      <c r="G554" s="68"/>
      <c r="H554" s="68"/>
      <c r="I554" s="68"/>
      <c r="J554" s="67"/>
      <c r="K554" s="68"/>
      <c r="L554" s="69"/>
      <c r="M554" s="70"/>
      <c r="N554" s="70"/>
    </row>
    <row r="555" spans="1:14" ht="29" x14ac:dyDescent="0.35">
      <c r="A555" s="2">
        <v>291</v>
      </c>
      <c r="B555" s="2">
        <v>12954</v>
      </c>
      <c r="C555" s="2">
        <v>2</v>
      </c>
      <c r="D555" s="2">
        <v>2</v>
      </c>
      <c r="E555" s="2">
        <v>47</v>
      </c>
      <c r="F555" s="65"/>
      <c r="G555" s="66" t="s">
        <v>393</v>
      </c>
      <c r="H555" s="68"/>
      <c r="I555" s="68"/>
      <c r="J555" s="67" t="s">
        <v>817</v>
      </c>
      <c r="K555" s="68"/>
      <c r="L555" s="68"/>
      <c r="M555" s="70"/>
      <c r="N555" s="70"/>
    </row>
    <row r="556" spans="1:14" x14ac:dyDescent="0.35">
      <c r="F556" s="65"/>
      <c r="G556" s="68"/>
      <c r="H556" s="68"/>
      <c r="I556" s="68"/>
      <c r="J556" s="67"/>
      <c r="K556" s="68"/>
      <c r="L556" s="69"/>
      <c r="M556" s="70"/>
      <c r="N556" s="70"/>
    </row>
    <row r="557" spans="1:14" x14ac:dyDescent="0.35">
      <c r="A557" s="2">
        <v>292</v>
      </c>
      <c r="B557" s="2">
        <v>12955</v>
      </c>
      <c r="C557" s="2">
        <v>2</v>
      </c>
      <c r="D557" s="2">
        <v>2</v>
      </c>
      <c r="E557" s="2">
        <v>47</v>
      </c>
      <c r="F557" s="65"/>
      <c r="G557" s="66" t="s">
        <v>393</v>
      </c>
      <c r="H557" s="68"/>
      <c r="I557" s="68"/>
      <c r="J557" s="67" t="s">
        <v>395</v>
      </c>
      <c r="K557" s="68"/>
      <c r="L557" s="68"/>
      <c r="M557" s="70"/>
      <c r="N557" s="70"/>
    </row>
    <row r="558" spans="1:14" x14ac:dyDescent="0.35">
      <c r="F558" s="65"/>
      <c r="G558" s="68"/>
      <c r="H558" s="68"/>
      <c r="I558" s="68"/>
      <c r="J558" s="67"/>
      <c r="K558" s="68"/>
      <c r="L558" s="69"/>
      <c r="M558" s="70"/>
      <c r="N558" s="70"/>
    </row>
    <row r="559" spans="1:14" ht="43.5" x14ac:dyDescent="0.35">
      <c r="A559" s="2">
        <v>293</v>
      </c>
      <c r="B559" s="2">
        <v>12956</v>
      </c>
      <c r="C559" s="2">
        <v>2</v>
      </c>
      <c r="D559" s="2">
        <v>2</v>
      </c>
      <c r="E559" s="2">
        <v>47</v>
      </c>
      <c r="F559" s="65"/>
      <c r="G559" s="66" t="s">
        <v>393</v>
      </c>
      <c r="H559" s="68"/>
      <c r="I559" s="68"/>
      <c r="J559" s="67" t="s">
        <v>396</v>
      </c>
      <c r="K559" s="68"/>
      <c r="L559" s="68"/>
      <c r="M559" s="70"/>
      <c r="N559" s="70"/>
    </row>
    <row r="560" spans="1:14" x14ac:dyDescent="0.35">
      <c r="F560" s="65"/>
      <c r="G560" s="68"/>
      <c r="H560" s="68"/>
      <c r="I560" s="68"/>
      <c r="J560" s="67"/>
      <c r="K560" s="68"/>
      <c r="L560" s="69"/>
      <c r="M560" s="70"/>
      <c r="N560" s="70"/>
    </row>
    <row r="561" spans="1:14" x14ac:dyDescent="0.35">
      <c r="A561" s="2">
        <v>294</v>
      </c>
      <c r="B561" s="2">
        <v>12957</v>
      </c>
      <c r="C561" s="2">
        <v>2</v>
      </c>
      <c r="D561" s="2">
        <v>2</v>
      </c>
      <c r="E561" s="2">
        <v>47</v>
      </c>
      <c r="F561" s="65"/>
      <c r="G561" s="66" t="s">
        <v>393</v>
      </c>
      <c r="H561" s="68"/>
      <c r="I561" s="68"/>
      <c r="J561" s="67" t="s">
        <v>397</v>
      </c>
      <c r="K561" s="68"/>
      <c r="L561" s="68"/>
      <c r="M561" s="70"/>
      <c r="N561" s="70"/>
    </row>
    <row r="562" spans="1:14" x14ac:dyDescent="0.35">
      <c r="F562" s="65"/>
      <c r="G562" s="68"/>
      <c r="H562" s="68"/>
      <c r="I562" s="68"/>
      <c r="J562" s="67"/>
      <c r="K562" s="68"/>
      <c r="L562" s="69"/>
      <c r="M562" s="70"/>
      <c r="N562" s="70"/>
    </row>
    <row r="563" spans="1:14" x14ac:dyDescent="0.35">
      <c r="A563" s="2">
        <v>295</v>
      </c>
      <c r="B563" s="2">
        <v>12958</v>
      </c>
      <c r="C563" s="2">
        <v>2</v>
      </c>
      <c r="D563" s="2">
        <v>2</v>
      </c>
      <c r="E563" s="2">
        <v>47</v>
      </c>
      <c r="F563" s="65"/>
      <c r="G563" s="66" t="s">
        <v>393</v>
      </c>
      <c r="H563" s="68"/>
      <c r="I563" s="68"/>
      <c r="J563" s="79" t="s">
        <v>398</v>
      </c>
      <c r="K563" s="68"/>
      <c r="L563" s="68"/>
      <c r="M563" s="70"/>
      <c r="N563" s="70"/>
    </row>
    <row r="564" spans="1:14" x14ac:dyDescent="0.35">
      <c r="F564" s="65"/>
      <c r="G564" s="68"/>
      <c r="H564" s="68"/>
      <c r="I564" s="68"/>
      <c r="J564" s="67"/>
      <c r="K564" s="68"/>
      <c r="L564" s="69"/>
      <c r="M564" s="70"/>
      <c r="N564" s="70"/>
    </row>
    <row r="565" spans="1:14" ht="29" x14ac:dyDescent="0.35">
      <c r="A565" s="2">
        <v>296</v>
      </c>
      <c r="B565" s="2">
        <v>12959</v>
      </c>
      <c r="C565" s="2">
        <v>2</v>
      </c>
      <c r="D565" s="2">
        <v>2</v>
      </c>
      <c r="E565" s="2">
        <v>47</v>
      </c>
      <c r="F565" s="65"/>
      <c r="G565" s="66" t="s">
        <v>393</v>
      </c>
      <c r="H565" s="68"/>
      <c r="I565" s="68"/>
      <c r="J565" s="67" t="s">
        <v>399</v>
      </c>
      <c r="K565" s="68"/>
      <c r="L565" s="68"/>
      <c r="M565" s="70"/>
      <c r="N565" s="70"/>
    </row>
    <row r="566" spans="1:14" x14ac:dyDescent="0.35">
      <c r="F566" s="65"/>
      <c r="G566" s="68"/>
      <c r="H566" s="68"/>
      <c r="I566" s="68"/>
      <c r="J566" s="67"/>
      <c r="K566" s="68"/>
      <c r="L566" s="69"/>
      <c r="M566" s="70"/>
      <c r="N566" s="70"/>
    </row>
    <row r="567" spans="1:14" x14ac:dyDescent="0.35">
      <c r="A567" s="2">
        <v>297</v>
      </c>
      <c r="B567" s="2">
        <v>12960</v>
      </c>
      <c r="C567" s="2">
        <v>2</v>
      </c>
      <c r="D567" s="2">
        <v>2</v>
      </c>
      <c r="E567" s="2">
        <v>47</v>
      </c>
      <c r="F567" s="65"/>
      <c r="G567" s="66" t="s">
        <v>393</v>
      </c>
      <c r="H567" s="68"/>
      <c r="I567" s="68"/>
      <c r="J567" s="79" t="s">
        <v>400</v>
      </c>
      <c r="K567" s="68"/>
      <c r="L567" s="68"/>
      <c r="M567" s="70"/>
      <c r="N567" s="70"/>
    </row>
    <row r="568" spans="1:14" x14ac:dyDescent="0.35">
      <c r="F568" s="65"/>
      <c r="G568" s="68"/>
      <c r="H568" s="68"/>
      <c r="I568" s="68"/>
      <c r="J568" s="67"/>
      <c r="K568" s="68"/>
      <c r="L568" s="69"/>
      <c r="M568" s="70"/>
      <c r="N568" s="70"/>
    </row>
    <row r="569" spans="1:14" ht="72.5" x14ac:dyDescent="0.35">
      <c r="A569" s="2">
        <v>298</v>
      </c>
      <c r="B569" s="2">
        <v>12961</v>
      </c>
      <c r="C569" s="2">
        <v>2</v>
      </c>
      <c r="D569" s="2">
        <v>2</v>
      </c>
      <c r="E569" s="2">
        <v>47</v>
      </c>
      <c r="F569" s="65"/>
      <c r="G569" s="66" t="s">
        <v>393</v>
      </c>
      <c r="H569" s="68"/>
      <c r="I569" s="68"/>
      <c r="J569" s="67" t="s">
        <v>401</v>
      </c>
      <c r="K569" s="68"/>
      <c r="L569" s="68"/>
      <c r="M569" s="70"/>
      <c r="N569" s="70"/>
    </row>
    <row r="570" spans="1:14" x14ac:dyDescent="0.35">
      <c r="F570" s="65"/>
      <c r="G570" s="68"/>
      <c r="H570" s="68"/>
      <c r="I570" s="68"/>
      <c r="J570" s="67"/>
      <c r="K570" s="68"/>
      <c r="L570" s="69"/>
      <c r="M570" s="70"/>
      <c r="N570" s="70"/>
    </row>
    <row r="571" spans="1:14" ht="87" x14ac:dyDescent="0.35">
      <c r="A571" s="2">
        <v>299</v>
      </c>
      <c r="B571" s="2">
        <v>12962</v>
      </c>
      <c r="C571" s="2">
        <v>2</v>
      </c>
      <c r="D571" s="2">
        <v>2</v>
      </c>
      <c r="E571" s="2">
        <v>47</v>
      </c>
      <c r="F571" s="65"/>
      <c r="G571" s="66" t="s">
        <v>393</v>
      </c>
      <c r="H571" s="68"/>
      <c r="I571" s="68"/>
      <c r="J571" s="67" t="s">
        <v>402</v>
      </c>
      <c r="K571" s="68"/>
      <c r="L571" s="68"/>
      <c r="M571" s="70"/>
      <c r="N571" s="70"/>
    </row>
    <row r="572" spans="1:14" x14ac:dyDescent="0.35">
      <c r="F572" s="65"/>
      <c r="G572" s="68"/>
      <c r="H572" s="68"/>
      <c r="I572" s="68"/>
      <c r="J572" s="67"/>
      <c r="K572" s="68"/>
      <c r="L572" s="69"/>
      <c r="M572" s="70"/>
      <c r="N572" s="70"/>
    </row>
    <row r="573" spans="1:14" x14ac:dyDescent="0.35">
      <c r="A573" s="2">
        <v>300</v>
      </c>
      <c r="B573" s="2">
        <v>12963</v>
      </c>
      <c r="C573" s="2">
        <v>2</v>
      </c>
      <c r="D573" s="2">
        <v>2</v>
      </c>
      <c r="E573" s="2">
        <v>48</v>
      </c>
      <c r="F573" s="65"/>
      <c r="G573" s="66" t="s">
        <v>403</v>
      </c>
      <c r="H573" s="68"/>
      <c r="I573" s="68"/>
      <c r="J573" s="79" t="s">
        <v>404</v>
      </c>
      <c r="K573" s="68"/>
      <c r="L573" s="68"/>
      <c r="M573" s="70"/>
      <c r="N573" s="70"/>
    </row>
    <row r="574" spans="1:14" x14ac:dyDescent="0.35">
      <c r="F574" s="65"/>
      <c r="G574" s="68"/>
      <c r="H574" s="68"/>
      <c r="I574" s="68"/>
      <c r="J574" s="67"/>
      <c r="K574" s="68"/>
      <c r="L574" s="69"/>
      <c r="M574" s="70"/>
      <c r="N574" s="70"/>
    </row>
    <row r="575" spans="1:14" ht="29" x14ac:dyDescent="0.35">
      <c r="A575" s="2">
        <v>301</v>
      </c>
      <c r="B575" s="2">
        <v>12964</v>
      </c>
      <c r="C575" s="2">
        <v>2</v>
      </c>
      <c r="D575" s="2">
        <v>2</v>
      </c>
      <c r="E575" s="2">
        <v>48</v>
      </c>
      <c r="F575" s="65"/>
      <c r="G575" s="66" t="s">
        <v>403</v>
      </c>
      <c r="H575" s="68"/>
      <c r="I575" s="68"/>
      <c r="J575" s="67" t="s">
        <v>405</v>
      </c>
      <c r="K575" s="68"/>
      <c r="L575" s="68"/>
      <c r="M575" s="70"/>
      <c r="N575" s="70"/>
    </row>
    <row r="576" spans="1:14" x14ac:dyDescent="0.35">
      <c r="F576" s="65"/>
      <c r="G576" s="68"/>
      <c r="H576" s="68"/>
      <c r="I576" s="68"/>
      <c r="J576" s="67"/>
      <c r="K576" s="68"/>
      <c r="L576" s="69"/>
      <c r="M576" s="70"/>
      <c r="N576" s="70"/>
    </row>
    <row r="577" spans="1:14" ht="58" x14ac:dyDescent="0.35">
      <c r="A577" s="2">
        <v>302</v>
      </c>
      <c r="B577" s="2">
        <v>12965</v>
      </c>
      <c r="C577" s="2">
        <v>2</v>
      </c>
      <c r="D577" s="2">
        <v>2</v>
      </c>
      <c r="E577" s="2">
        <v>48</v>
      </c>
      <c r="F577" s="65"/>
      <c r="G577" s="66" t="s">
        <v>403</v>
      </c>
      <c r="H577" s="68"/>
      <c r="I577" s="68"/>
      <c r="J577" s="67" t="s">
        <v>406</v>
      </c>
      <c r="K577" s="68"/>
      <c r="L577" s="68"/>
      <c r="M577" s="70"/>
      <c r="N577" s="70"/>
    </row>
    <row r="578" spans="1:14" x14ac:dyDescent="0.35">
      <c r="F578" s="65"/>
      <c r="G578" s="68"/>
      <c r="H578" s="68"/>
      <c r="I578" s="68"/>
      <c r="J578" s="67"/>
      <c r="K578" s="68"/>
      <c r="L578" s="69"/>
      <c r="M578" s="70"/>
      <c r="N578" s="70"/>
    </row>
    <row r="579" spans="1:14" ht="29" x14ac:dyDescent="0.35">
      <c r="A579" s="2">
        <v>303</v>
      </c>
      <c r="B579" s="2">
        <v>12966</v>
      </c>
      <c r="C579" s="2">
        <v>2</v>
      </c>
      <c r="D579" s="2">
        <v>2</v>
      </c>
      <c r="E579" s="2">
        <v>48</v>
      </c>
      <c r="F579" s="65"/>
      <c r="G579" s="66" t="s">
        <v>403</v>
      </c>
      <c r="H579" s="68"/>
      <c r="I579" s="68"/>
      <c r="J579" s="67" t="s">
        <v>407</v>
      </c>
      <c r="K579" s="68"/>
      <c r="L579" s="68"/>
      <c r="M579" s="70"/>
      <c r="N579" s="70"/>
    </row>
    <row r="580" spans="1:14" x14ac:dyDescent="0.35">
      <c r="F580" s="65"/>
      <c r="G580" s="68"/>
      <c r="H580" s="68"/>
      <c r="I580" s="68"/>
      <c r="J580" s="67"/>
      <c r="K580" s="68"/>
      <c r="L580" s="69"/>
      <c r="M580" s="70"/>
      <c r="N580" s="70"/>
    </row>
    <row r="581" spans="1:14" ht="58" x14ac:dyDescent="0.35">
      <c r="A581" s="2">
        <v>304</v>
      </c>
      <c r="B581" s="2">
        <v>12967</v>
      </c>
      <c r="C581" s="2">
        <v>2</v>
      </c>
      <c r="D581" s="2">
        <v>2</v>
      </c>
      <c r="E581" s="2">
        <v>48</v>
      </c>
      <c r="F581" s="65"/>
      <c r="G581" s="66" t="s">
        <v>403</v>
      </c>
      <c r="H581" s="68"/>
      <c r="I581" s="68"/>
      <c r="J581" s="67" t="s">
        <v>408</v>
      </c>
      <c r="K581" s="68"/>
      <c r="L581" s="68"/>
      <c r="M581" s="70"/>
      <c r="N581" s="70"/>
    </row>
    <row r="582" spans="1:14" x14ac:dyDescent="0.35">
      <c r="F582" s="65"/>
      <c r="G582" s="68"/>
      <c r="H582" s="68"/>
      <c r="I582" s="68"/>
      <c r="J582" s="67"/>
      <c r="K582" s="68"/>
      <c r="L582" s="69"/>
      <c r="M582" s="70"/>
      <c r="N582" s="70"/>
    </row>
    <row r="583" spans="1:14" x14ac:dyDescent="0.35">
      <c r="A583" s="2">
        <v>305</v>
      </c>
      <c r="B583" s="2">
        <v>12968</v>
      </c>
      <c r="C583" s="2">
        <v>2</v>
      </c>
      <c r="D583" s="2">
        <v>2</v>
      </c>
      <c r="E583" s="2">
        <v>48</v>
      </c>
      <c r="F583" s="65"/>
      <c r="G583" s="66" t="s">
        <v>403</v>
      </c>
      <c r="H583" s="68"/>
      <c r="I583" s="68"/>
      <c r="J583" s="79" t="s">
        <v>409</v>
      </c>
      <c r="K583" s="68"/>
      <c r="L583" s="68"/>
      <c r="M583" s="70"/>
      <c r="N583" s="70"/>
    </row>
    <row r="584" spans="1:14" x14ac:dyDescent="0.35">
      <c r="F584" s="65"/>
      <c r="G584" s="68"/>
      <c r="H584" s="68"/>
      <c r="I584" s="68"/>
      <c r="J584" s="67"/>
      <c r="K584" s="68"/>
      <c r="L584" s="69"/>
      <c r="M584" s="70"/>
      <c r="N584" s="70"/>
    </row>
    <row r="585" spans="1:14" ht="43.5" x14ac:dyDescent="0.35">
      <c r="A585" s="2">
        <v>306</v>
      </c>
      <c r="B585" s="2">
        <v>12969</v>
      </c>
      <c r="C585" s="2">
        <v>2</v>
      </c>
      <c r="D585" s="2">
        <v>2</v>
      </c>
      <c r="E585" s="2">
        <v>48</v>
      </c>
      <c r="F585" s="65"/>
      <c r="G585" s="66" t="s">
        <v>403</v>
      </c>
      <c r="H585" s="68"/>
      <c r="I585" s="68"/>
      <c r="J585" s="67" t="s">
        <v>410</v>
      </c>
      <c r="K585" s="68"/>
      <c r="L585" s="68"/>
      <c r="M585" s="70"/>
      <c r="N585" s="70"/>
    </row>
    <row r="586" spans="1:14" x14ac:dyDescent="0.35">
      <c r="F586" s="65"/>
      <c r="G586" s="68"/>
      <c r="H586" s="68"/>
      <c r="I586" s="68"/>
      <c r="J586" s="67"/>
      <c r="K586" s="68"/>
      <c r="L586" s="69"/>
      <c r="M586" s="70"/>
      <c r="N586" s="70"/>
    </row>
    <row r="587" spans="1:14" x14ac:dyDescent="0.35">
      <c r="A587" s="2">
        <v>307</v>
      </c>
      <c r="B587" s="2">
        <v>12970</v>
      </c>
      <c r="C587" s="2">
        <v>2</v>
      </c>
      <c r="D587" s="2">
        <v>2</v>
      </c>
      <c r="E587" s="2">
        <v>48</v>
      </c>
      <c r="F587" s="65"/>
      <c r="G587" s="66" t="s">
        <v>403</v>
      </c>
      <c r="H587" s="68"/>
      <c r="I587" s="68"/>
      <c r="J587" s="79" t="s">
        <v>411</v>
      </c>
      <c r="K587" s="68"/>
      <c r="L587" s="68"/>
      <c r="M587" s="70"/>
      <c r="N587" s="70"/>
    </row>
    <row r="588" spans="1:14" x14ac:dyDescent="0.35">
      <c r="F588" s="65"/>
      <c r="G588" s="68"/>
      <c r="H588" s="68"/>
      <c r="I588" s="68"/>
      <c r="J588" s="67"/>
      <c r="K588" s="68"/>
      <c r="L588" s="69"/>
      <c r="M588" s="70"/>
      <c r="N588" s="70"/>
    </row>
    <row r="589" spans="1:14" ht="43.5" x14ac:dyDescent="0.35">
      <c r="A589" s="2">
        <v>308</v>
      </c>
      <c r="B589" s="2">
        <v>12971</v>
      </c>
      <c r="C589" s="2">
        <v>2</v>
      </c>
      <c r="D589" s="2">
        <v>2</v>
      </c>
      <c r="E589" s="2">
        <v>48</v>
      </c>
      <c r="F589" s="65"/>
      <c r="G589" s="66" t="s">
        <v>403</v>
      </c>
      <c r="H589" s="68"/>
      <c r="I589" s="68"/>
      <c r="J589" s="67" t="s">
        <v>818</v>
      </c>
      <c r="K589" s="68"/>
      <c r="L589" s="68"/>
      <c r="M589" s="70"/>
      <c r="N589" s="70"/>
    </row>
    <row r="590" spans="1:14" x14ac:dyDescent="0.35">
      <c r="F590" s="65"/>
      <c r="G590" s="68"/>
      <c r="H590" s="68"/>
      <c r="I590" s="68"/>
      <c r="J590" s="67"/>
      <c r="K590" s="68"/>
      <c r="L590" s="69"/>
      <c r="M590" s="70"/>
      <c r="N590" s="70"/>
    </row>
    <row r="591" spans="1:14" x14ac:dyDescent="0.35">
      <c r="A591" s="2">
        <v>309</v>
      </c>
      <c r="B591" s="2">
        <v>2150</v>
      </c>
      <c r="C591" s="2">
        <v>2</v>
      </c>
      <c r="D591" s="2">
        <v>2</v>
      </c>
      <c r="E591" s="2">
        <v>48</v>
      </c>
      <c r="F591" s="65"/>
      <c r="G591" s="66" t="s">
        <v>403</v>
      </c>
      <c r="H591" s="68"/>
      <c r="I591" s="68"/>
      <c r="J591" s="71" t="s">
        <v>412</v>
      </c>
      <c r="K591" s="68"/>
      <c r="L591" s="68"/>
      <c r="M591" s="70"/>
      <c r="N591" s="70"/>
    </row>
    <row r="592" spans="1:14" x14ac:dyDescent="0.35">
      <c r="F592" s="65"/>
      <c r="G592" s="68"/>
      <c r="H592" s="68"/>
      <c r="I592" s="68"/>
      <c r="J592" s="67"/>
      <c r="K592" s="68"/>
      <c r="L592" s="69"/>
      <c r="M592" s="70"/>
      <c r="N592" s="70"/>
    </row>
    <row r="593" spans="1:14" x14ac:dyDescent="0.35">
      <c r="A593" s="2">
        <v>310</v>
      </c>
      <c r="B593" s="2">
        <v>5499</v>
      </c>
      <c r="C593" s="2">
        <v>2</v>
      </c>
      <c r="D593" s="2">
        <v>2</v>
      </c>
      <c r="E593" s="2">
        <v>48</v>
      </c>
      <c r="F593" s="65"/>
      <c r="G593" s="66" t="s">
        <v>403</v>
      </c>
      <c r="H593" s="68"/>
      <c r="I593" s="68"/>
      <c r="J593" s="71" t="s">
        <v>413</v>
      </c>
      <c r="K593" s="68"/>
      <c r="L593" s="68"/>
      <c r="M593" s="70"/>
      <c r="N593" s="70"/>
    </row>
    <row r="594" spans="1:14" x14ac:dyDescent="0.35">
      <c r="F594" s="65"/>
      <c r="G594" s="68"/>
      <c r="H594" s="68"/>
      <c r="I594" s="68"/>
      <c r="J594" s="67"/>
      <c r="K594" s="68"/>
      <c r="L594" s="69"/>
      <c r="M594" s="70"/>
      <c r="N594" s="70"/>
    </row>
    <row r="595" spans="1:14" x14ac:dyDescent="0.35">
      <c r="A595" s="2">
        <v>311</v>
      </c>
      <c r="B595" s="2">
        <v>2159</v>
      </c>
      <c r="C595" s="2">
        <v>2</v>
      </c>
      <c r="D595" s="2">
        <v>2</v>
      </c>
      <c r="E595" s="2">
        <v>48</v>
      </c>
      <c r="F595" s="65"/>
      <c r="G595" s="66" t="s">
        <v>403</v>
      </c>
      <c r="H595" s="68"/>
      <c r="I595" s="68"/>
      <c r="J595" s="72" t="s">
        <v>414</v>
      </c>
      <c r="K595" s="68"/>
      <c r="L595" s="68"/>
      <c r="M595" s="70"/>
      <c r="N595" s="70"/>
    </row>
    <row r="596" spans="1:14" x14ac:dyDescent="0.35">
      <c r="F596" s="65"/>
      <c r="G596" s="68"/>
      <c r="H596" s="68"/>
      <c r="I596" s="68"/>
      <c r="J596" s="67"/>
      <c r="K596" s="68"/>
      <c r="L596" s="69"/>
      <c r="M596" s="70"/>
      <c r="N596" s="70"/>
    </row>
    <row r="597" spans="1:14" x14ac:dyDescent="0.35">
      <c r="A597" s="2">
        <v>312</v>
      </c>
      <c r="B597" s="2">
        <v>8804</v>
      </c>
      <c r="C597" s="2">
        <v>2</v>
      </c>
      <c r="D597" s="2">
        <v>2</v>
      </c>
      <c r="E597" s="2">
        <v>48</v>
      </c>
      <c r="F597" s="65">
        <v>1</v>
      </c>
      <c r="G597" s="66" t="s">
        <v>415</v>
      </c>
      <c r="H597" s="68"/>
      <c r="I597" s="68"/>
      <c r="J597" s="67" t="s">
        <v>416</v>
      </c>
      <c r="K597" s="68" t="s">
        <v>319</v>
      </c>
      <c r="L597" s="69">
        <v>37</v>
      </c>
      <c r="M597" s="70">
        <v>0</v>
      </c>
      <c r="N597" s="70">
        <f>ROUND(L597*M597,2)</f>
        <v>0</v>
      </c>
    </row>
    <row r="598" spans="1:14" x14ac:dyDescent="0.35">
      <c r="F598" s="65"/>
      <c r="G598" s="68"/>
      <c r="H598" s="68"/>
      <c r="I598" s="68"/>
      <c r="J598" s="67"/>
      <c r="K598" s="68"/>
      <c r="L598" s="69"/>
      <c r="M598" s="70"/>
      <c r="N598" s="70"/>
    </row>
    <row r="599" spans="1:14" x14ac:dyDescent="0.35">
      <c r="A599" s="2">
        <v>314</v>
      </c>
      <c r="B599" s="2">
        <v>8527</v>
      </c>
      <c r="C599" s="2">
        <v>2</v>
      </c>
      <c r="D599" s="2">
        <v>3</v>
      </c>
      <c r="E599" s="2">
        <v>50</v>
      </c>
      <c r="F599" s="65"/>
      <c r="G599" s="66" t="s">
        <v>417</v>
      </c>
      <c r="H599" s="68"/>
      <c r="I599" s="68"/>
      <c r="J599" s="71" t="s">
        <v>280</v>
      </c>
      <c r="K599" s="68"/>
      <c r="L599" s="68"/>
      <c r="M599" s="70"/>
      <c r="N599" s="70"/>
    </row>
    <row r="600" spans="1:14" x14ac:dyDescent="0.35">
      <c r="F600" s="65"/>
      <c r="G600" s="68"/>
      <c r="H600" s="68"/>
      <c r="I600" s="68"/>
      <c r="J600" s="67"/>
      <c r="K600" s="68"/>
      <c r="L600" s="69"/>
      <c r="M600" s="70"/>
      <c r="N600" s="70"/>
    </row>
    <row r="601" spans="1:14" x14ac:dyDescent="0.35">
      <c r="A601" s="2">
        <v>315</v>
      </c>
      <c r="B601" s="2">
        <v>8528</v>
      </c>
      <c r="C601" s="2">
        <v>2</v>
      </c>
      <c r="D601" s="2">
        <v>3</v>
      </c>
      <c r="E601" s="2">
        <v>50</v>
      </c>
      <c r="F601" s="65"/>
      <c r="G601" s="66" t="s">
        <v>417</v>
      </c>
      <c r="H601" s="68"/>
      <c r="I601" s="68"/>
      <c r="J601" s="71" t="s">
        <v>211</v>
      </c>
      <c r="K601" s="68"/>
      <c r="L601" s="68"/>
      <c r="M601" s="70"/>
      <c r="N601" s="70"/>
    </row>
    <row r="602" spans="1:14" x14ac:dyDescent="0.35">
      <c r="F602" s="65"/>
      <c r="G602" s="68"/>
      <c r="H602" s="68"/>
      <c r="I602" s="68"/>
      <c r="J602" s="67"/>
      <c r="K602" s="68"/>
      <c r="L602" s="69"/>
      <c r="M602" s="70"/>
      <c r="N602" s="70"/>
    </row>
    <row r="603" spans="1:14" x14ac:dyDescent="0.35">
      <c r="A603" s="2">
        <v>316</v>
      </c>
      <c r="B603" s="2">
        <v>456</v>
      </c>
      <c r="C603" s="2">
        <v>2</v>
      </c>
      <c r="D603" s="2">
        <v>3</v>
      </c>
      <c r="E603" s="2">
        <v>50</v>
      </c>
      <c r="F603" s="65"/>
      <c r="G603" s="66" t="s">
        <v>417</v>
      </c>
      <c r="H603" s="68"/>
      <c r="I603" s="68"/>
      <c r="J603" s="71" t="s">
        <v>418</v>
      </c>
      <c r="K603" s="68"/>
      <c r="L603" s="68"/>
      <c r="M603" s="70"/>
      <c r="N603" s="70"/>
    </row>
    <row r="604" spans="1:14" x14ac:dyDescent="0.35">
      <c r="F604" s="65"/>
      <c r="G604" s="68"/>
      <c r="H604" s="68"/>
      <c r="I604" s="68"/>
      <c r="J604" s="67"/>
      <c r="K604" s="68"/>
      <c r="L604" s="69"/>
      <c r="M604" s="70"/>
      <c r="N604" s="70"/>
    </row>
    <row r="605" spans="1:14" x14ac:dyDescent="0.35">
      <c r="A605" s="2">
        <v>317</v>
      </c>
      <c r="B605" s="2">
        <v>2173</v>
      </c>
      <c r="C605" s="2">
        <v>2</v>
      </c>
      <c r="D605" s="2">
        <v>3</v>
      </c>
      <c r="E605" s="2">
        <v>50</v>
      </c>
      <c r="F605" s="65"/>
      <c r="G605" s="66" t="s">
        <v>417</v>
      </c>
      <c r="H605" s="68"/>
      <c r="I605" s="68"/>
      <c r="J605" s="71" t="s">
        <v>419</v>
      </c>
      <c r="K605" s="68"/>
      <c r="L605" s="68"/>
      <c r="M605" s="70"/>
      <c r="N605" s="70"/>
    </row>
    <row r="606" spans="1:14" x14ac:dyDescent="0.35">
      <c r="F606" s="65"/>
      <c r="G606" s="68"/>
      <c r="H606" s="68"/>
      <c r="I606" s="68"/>
      <c r="J606" s="67"/>
      <c r="K606" s="68"/>
      <c r="L606" s="69"/>
      <c r="M606" s="70"/>
      <c r="N606" s="70"/>
    </row>
    <row r="607" spans="1:14" ht="29" x14ac:dyDescent="0.35">
      <c r="A607" s="2">
        <v>318</v>
      </c>
      <c r="B607" s="2">
        <v>3318</v>
      </c>
      <c r="C607" s="2">
        <v>2</v>
      </c>
      <c r="D607" s="2">
        <v>3</v>
      </c>
      <c r="E607" s="2">
        <v>50</v>
      </c>
      <c r="F607" s="65"/>
      <c r="G607" s="66" t="s">
        <v>417</v>
      </c>
      <c r="H607" s="68"/>
      <c r="I607" s="68"/>
      <c r="J607" s="72" t="s">
        <v>420</v>
      </c>
      <c r="K607" s="68"/>
      <c r="L607" s="68"/>
      <c r="M607" s="70"/>
      <c r="N607" s="70"/>
    </row>
    <row r="608" spans="1:14" x14ac:dyDescent="0.35">
      <c r="F608" s="65"/>
      <c r="G608" s="68"/>
      <c r="H608" s="68"/>
      <c r="I608" s="68"/>
      <c r="J608" s="67"/>
      <c r="K608" s="68"/>
      <c r="L608" s="69"/>
      <c r="M608" s="70"/>
      <c r="N608" s="70"/>
    </row>
    <row r="609" spans="1:14" x14ac:dyDescent="0.35">
      <c r="A609" s="2">
        <v>319</v>
      </c>
      <c r="B609" s="2">
        <v>3321</v>
      </c>
      <c r="C609" s="2">
        <v>2</v>
      </c>
      <c r="D609" s="2">
        <v>3</v>
      </c>
      <c r="E609" s="2">
        <v>50</v>
      </c>
      <c r="F609" s="65">
        <v>1</v>
      </c>
      <c r="G609" s="66" t="s">
        <v>421</v>
      </c>
      <c r="H609" s="68"/>
      <c r="I609" s="68"/>
      <c r="J609" s="67" t="s">
        <v>422</v>
      </c>
      <c r="K609" s="68" t="s">
        <v>319</v>
      </c>
      <c r="L609" s="69">
        <v>3</v>
      </c>
      <c r="M609" s="70">
        <v>0</v>
      </c>
      <c r="N609" s="70">
        <f>ROUND(L609*M609,2)</f>
        <v>0</v>
      </c>
    </row>
    <row r="610" spans="1:14" x14ac:dyDescent="0.35">
      <c r="F610" s="65"/>
      <c r="G610" s="68"/>
      <c r="H610" s="68"/>
      <c r="I610" s="68"/>
      <c r="J610" s="67"/>
      <c r="K610" s="68"/>
      <c r="L610" s="69"/>
      <c r="M610" s="70"/>
      <c r="N610" s="70"/>
    </row>
    <row r="611" spans="1:14" x14ac:dyDescent="0.35">
      <c r="A611" s="2">
        <v>320</v>
      </c>
      <c r="B611" s="2">
        <v>8922</v>
      </c>
      <c r="C611" s="2">
        <v>2</v>
      </c>
      <c r="D611" s="2">
        <v>3</v>
      </c>
      <c r="E611" s="2">
        <v>50</v>
      </c>
      <c r="F611" s="65"/>
      <c r="G611" s="66" t="s">
        <v>417</v>
      </c>
      <c r="H611" s="68"/>
      <c r="I611" s="68"/>
      <c r="J611" s="71" t="s">
        <v>387</v>
      </c>
      <c r="K611" s="68"/>
      <c r="L611" s="68"/>
      <c r="M611" s="70"/>
      <c r="N611" s="70"/>
    </row>
    <row r="612" spans="1:14" x14ac:dyDescent="0.35">
      <c r="F612" s="65"/>
      <c r="G612" s="68"/>
      <c r="H612" s="68"/>
      <c r="I612" s="68"/>
      <c r="J612" s="67"/>
      <c r="K612" s="68"/>
      <c r="L612" s="69"/>
      <c r="M612" s="70"/>
      <c r="N612" s="70"/>
    </row>
    <row r="613" spans="1:14" ht="58" x14ac:dyDescent="0.35">
      <c r="A613" s="2">
        <v>321</v>
      </c>
      <c r="B613" s="2">
        <v>8923</v>
      </c>
      <c r="C613" s="2">
        <v>2</v>
      </c>
      <c r="D613" s="2">
        <v>3</v>
      </c>
      <c r="E613" s="2">
        <v>50</v>
      </c>
      <c r="F613" s="65"/>
      <c r="G613" s="66" t="s">
        <v>417</v>
      </c>
      <c r="H613" s="68"/>
      <c r="I613" s="68"/>
      <c r="J613" s="72" t="s">
        <v>388</v>
      </c>
      <c r="K613" s="68"/>
      <c r="L613" s="68"/>
      <c r="M613" s="70"/>
      <c r="N613" s="70"/>
    </row>
    <row r="614" spans="1:14" x14ac:dyDescent="0.35">
      <c r="F614" s="65"/>
      <c r="G614" s="68"/>
      <c r="H614" s="68"/>
      <c r="I614" s="68"/>
      <c r="J614" s="67"/>
      <c r="K614" s="68"/>
      <c r="L614" s="69"/>
      <c r="M614" s="70"/>
      <c r="N614" s="70"/>
    </row>
    <row r="615" spans="1:14" ht="43.5" x14ac:dyDescent="0.35">
      <c r="A615" s="2">
        <v>322</v>
      </c>
      <c r="B615" s="2">
        <v>9965</v>
      </c>
      <c r="C615" s="2">
        <v>2</v>
      </c>
      <c r="D615" s="2">
        <v>3</v>
      </c>
      <c r="E615" s="2">
        <v>50</v>
      </c>
      <c r="F615" s="65">
        <v>2</v>
      </c>
      <c r="G615" s="66" t="s">
        <v>423</v>
      </c>
      <c r="H615" s="68"/>
      <c r="I615" s="68"/>
      <c r="J615" s="67" t="s">
        <v>424</v>
      </c>
      <c r="K615" s="68" t="s">
        <v>67</v>
      </c>
      <c r="L615" s="69">
        <v>1</v>
      </c>
      <c r="M615" s="70">
        <v>7500</v>
      </c>
      <c r="N615" s="70">
        <f>ROUND(L615*M615,2)</f>
        <v>7500</v>
      </c>
    </row>
    <row r="616" spans="1:14" x14ac:dyDescent="0.35">
      <c r="F616" s="65"/>
      <c r="G616" s="68"/>
      <c r="H616" s="68"/>
      <c r="I616" s="68"/>
      <c r="J616" s="67"/>
      <c r="K616" s="68"/>
      <c r="L616" s="69"/>
      <c r="M616" s="70"/>
      <c r="N616" s="70"/>
    </row>
    <row r="617" spans="1:14" x14ac:dyDescent="0.35">
      <c r="A617" s="2">
        <v>324</v>
      </c>
      <c r="B617" s="2">
        <v>8529</v>
      </c>
      <c r="C617" s="2">
        <v>2</v>
      </c>
      <c r="D617" s="2">
        <v>4</v>
      </c>
      <c r="E617" s="2">
        <v>51</v>
      </c>
      <c r="F617" s="65"/>
      <c r="G617" s="66" t="s">
        <v>425</v>
      </c>
      <c r="H617" s="68"/>
      <c r="I617" s="68"/>
      <c r="J617" s="71" t="s">
        <v>280</v>
      </c>
      <c r="K617" s="68"/>
      <c r="L617" s="68"/>
      <c r="M617" s="70"/>
      <c r="N617" s="70"/>
    </row>
    <row r="618" spans="1:14" x14ac:dyDescent="0.35">
      <c r="F618" s="65"/>
      <c r="G618" s="68"/>
      <c r="H618" s="68"/>
      <c r="I618" s="68"/>
      <c r="J618" s="67"/>
      <c r="K618" s="68"/>
      <c r="L618" s="69"/>
      <c r="M618" s="70"/>
      <c r="N618" s="70"/>
    </row>
    <row r="619" spans="1:14" x14ac:dyDescent="0.35">
      <c r="A619" s="2">
        <v>325</v>
      </c>
      <c r="B619" s="2">
        <v>8530</v>
      </c>
      <c r="C619" s="2">
        <v>2</v>
      </c>
      <c r="D619" s="2">
        <v>4</v>
      </c>
      <c r="E619" s="2">
        <v>51</v>
      </c>
      <c r="F619" s="65"/>
      <c r="G619" s="66" t="s">
        <v>425</v>
      </c>
      <c r="H619" s="68"/>
      <c r="I619" s="68"/>
      <c r="J619" s="71" t="s">
        <v>426</v>
      </c>
      <c r="K619" s="68"/>
      <c r="L619" s="68"/>
      <c r="M619" s="70"/>
      <c r="N619" s="70"/>
    </row>
    <row r="620" spans="1:14" x14ac:dyDescent="0.35">
      <c r="F620" s="65"/>
      <c r="G620" s="68"/>
      <c r="H620" s="68"/>
      <c r="I620" s="68"/>
      <c r="J620" s="67"/>
      <c r="K620" s="68"/>
      <c r="L620" s="69"/>
      <c r="M620" s="70"/>
      <c r="N620" s="70"/>
    </row>
    <row r="621" spans="1:14" x14ac:dyDescent="0.35">
      <c r="A621" s="2">
        <v>326</v>
      </c>
      <c r="B621" s="2">
        <v>3138</v>
      </c>
      <c r="C621" s="2">
        <v>2</v>
      </c>
      <c r="D621" s="2">
        <v>4</v>
      </c>
      <c r="E621" s="2">
        <v>51</v>
      </c>
      <c r="F621" s="65"/>
      <c r="G621" s="66" t="s">
        <v>425</v>
      </c>
      <c r="H621" s="68"/>
      <c r="I621" s="68"/>
      <c r="J621" s="71" t="s">
        <v>427</v>
      </c>
      <c r="K621" s="68"/>
      <c r="L621" s="68"/>
      <c r="M621" s="70"/>
      <c r="N621" s="70"/>
    </row>
    <row r="622" spans="1:14" x14ac:dyDescent="0.35">
      <c r="F622" s="65"/>
      <c r="G622" s="68"/>
      <c r="H622" s="68"/>
      <c r="I622" s="68"/>
      <c r="J622" s="67"/>
      <c r="K622" s="68"/>
      <c r="L622" s="69"/>
      <c r="M622" s="70"/>
      <c r="N622" s="70"/>
    </row>
    <row r="623" spans="1:14" x14ac:dyDescent="0.35">
      <c r="A623" s="2">
        <v>327</v>
      </c>
      <c r="B623" s="2">
        <v>12393</v>
      </c>
      <c r="C623" s="2">
        <v>2</v>
      </c>
      <c r="D623" s="2">
        <v>4</v>
      </c>
      <c r="E623" s="2">
        <v>51</v>
      </c>
      <c r="F623" s="65"/>
      <c r="G623" s="66" t="s">
        <v>425</v>
      </c>
      <c r="H623" s="68"/>
      <c r="I623" s="68"/>
      <c r="J623" s="71" t="s">
        <v>428</v>
      </c>
      <c r="K623" s="68"/>
      <c r="L623" s="68"/>
      <c r="M623" s="70"/>
      <c r="N623" s="70"/>
    </row>
    <row r="624" spans="1:14" x14ac:dyDescent="0.35">
      <c r="F624" s="65"/>
      <c r="G624" s="68"/>
      <c r="H624" s="68"/>
      <c r="I624" s="68"/>
      <c r="J624" s="67"/>
      <c r="K624" s="68"/>
      <c r="L624" s="69"/>
      <c r="M624" s="70"/>
      <c r="N624" s="70"/>
    </row>
    <row r="625" spans="1:14" ht="130.5" x14ac:dyDescent="0.35">
      <c r="A625" s="2">
        <v>328</v>
      </c>
      <c r="B625" s="2">
        <v>12394</v>
      </c>
      <c r="C625" s="2">
        <v>2</v>
      </c>
      <c r="D625" s="2">
        <v>4</v>
      </c>
      <c r="E625" s="2">
        <v>51</v>
      </c>
      <c r="F625" s="65"/>
      <c r="G625" s="66" t="s">
        <v>425</v>
      </c>
      <c r="H625" s="68"/>
      <c r="I625" s="68"/>
      <c r="J625" s="72" t="s">
        <v>845</v>
      </c>
      <c r="K625" s="68"/>
      <c r="L625" s="68"/>
      <c r="M625" s="70"/>
      <c r="N625" s="70"/>
    </row>
    <row r="626" spans="1:14" x14ac:dyDescent="0.35">
      <c r="F626" s="65"/>
      <c r="G626" s="68"/>
      <c r="H626" s="68"/>
      <c r="I626" s="68"/>
      <c r="J626" s="67"/>
      <c r="K626" s="68"/>
      <c r="L626" s="69"/>
      <c r="M626" s="70"/>
      <c r="N626" s="70"/>
    </row>
    <row r="627" spans="1:14" x14ac:dyDescent="0.35">
      <c r="A627" s="2">
        <v>329</v>
      </c>
      <c r="B627" s="2">
        <v>12395</v>
      </c>
      <c r="C627" s="2">
        <v>2</v>
      </c>
      <c r="D627" s="2">
        <v>4</v>
      </c>
      <c r="E627" s="2">
        <v>51</v>
      </c>
      <c r="F627" s="65">
        <v>1</v>
      </c>
      <c r="G627" s="66" t="s">
        <v>429</v>
      </c>
      <c r="H627" s="68"/>
      <c r="I627" s="68"/>
      <c r="J627" s="67" t="s">
        <v>430</v>
      </c>
      <c r="K627" s="68" t="s">
        <v>812</v>
      </c>
      <c r="L627" s="69">
        <v>107</v>
      </c>
      <c r="M627" s="70">
        <v>0</v>
      </c>
      <c r="N627" s="70">
        <f>ROUND(L627*M627,2)</f>
        <v>0</v>
      </c>
    </row>
    <row r="628" spans="1:14" x14ac:dyDescent="0.35">
      <c r="F628" s="65"/>
      <c r="G628" s="68"/>
      <c r="H628" s="68"/>
      <c r="I628" s="68"/>
      <c r="J628" s="67"/>
      <c r="K628" s="68"/>
      <c r="L628" s="69"/>
      <c r="M628" s="70"/>
      <c r="N628" s="70"/>
    </row>
    <row r="629" spans="1:14" ht="159.5" x14ac:dyDescent="0.35">
      <c r="A629" s="2">
        <v>330</v>
      </c>
      <c r="B629" s="2">
        <v>12396</v>
      </c>
      <c r="C629" s="2">
        <v>2</v>
      </c>
      <c r="D629" s="2">
        <v>4</v>
      </c>
      <c r="E629" s="2">
        <v>51</v>
      </c>
      <c r="F629" s="65"/>
      <c r="G629" s="66" t="s">
        <v>425</v>
      </c>
      <c r="H629" s="68"/>
      <c r="I629" s="68"/>
      <c r="J629" s="72" t="s">
        <v>431</v>
      </c>
      <c r="K629" s="68"/>
      <c r="L629" s="68"/>
      <c r="M629" s="70"/>
      <c r="N629" s="70"/>
    </row>
    <row r="630" spans="1:14" x14ac:dyDescent="0.35">
      <c r="F630" s="65"/>
      <c r="G630" s="68"/>
      <c r="H630" s="68"/>
      <c r="I630" s="68"/>
      <c r="J630" s="67"/>
      <c r="K630" s="68"/>
      <c r="L630" s="69"/>
      <c r="M630" s="70"/>
      <c r="N630" s="70"/>
    </row>
    <row r="631" spans="1:14" ht="29" x14ac:dyDescent="0.35">
      <c r="A631" s="2">
        <v>331</v>
      </c>
      <c r="B631" s="2">
        <v>12465</v>
      </c>
      <c r="C631" s="2">
        <v>2</v>
      </c>
      <c r="D631" s="2">
        <v>4</v>
      </c>
      <c r="E631" s="2">
        <v>51</v>
      </c>
      <c r="F631" s="65">
        <v>2</v>
      </c>
      <c r="G631" s="66" t="s">
        <v>432</v>
      </c>
      <c r="H631" s="68"/>
      <c r="I631" s="68"/>
      <c r="J631" s="67" t="s">
        <v>433</v>
      </c>
      <c r="K631" s="68" t="s">
        <v>319</v>
      </c>
      <c r="L631" s="69">
        <v>18</v>
      </c>
      <c r="M631" s="70">
        <v>0</v>
      </c>
      <c r="N631" s="70">
        <f>ROUND(L631*M631,2)</f>
        <v>0</v>
      </c>
    </row>
    <row r="632" spans="1:14" x14ac:dyDescent="0.35">
      <c r="F632" s="65"/>
      <c r="G632" s="68"/>
      <c r="H632" s="68"/>
      <c r="I632" s="68"/>
      <c r="J632" s="67"/>
      <c r="K632" s="68"/>
      <c r="L632" s="69"/>
      <c r="M632" s="70"/>
      <c r="N632" s="70"/>
    </row>
    <row r="633" spans="1:14" ht="29" x14ac:dyDescent="0.35">
      <c r="A633" s="2">
        <v>332</v>
      </c>
      <c r="B633" s="2">
        <v>12466</v>
      </c>
      <c r="C633" s="2">
        <v>2</v>
      </c>
      <c r="D633" s="2">
        <v>4</v>
      </c>
      <c r="E633" s="2">
        <v>51</v>
      </c>
      <c r="F633" s="65">
        <v>3</v>
      </c>
      <c r="G633" s="66" t="s">
        <v>434</v>
      </c>
      <c r="H633" s="68"/>
      <c r="I633" s="68"/>
      <c r="J633" s="67" t="s">
        <v>819</v>
      </c>
      <c r="K633" s="68" t="s">
        <v>319</v>
      </c>
      <c r="L633" s="69">
        <v>36</v>
      </c>
      <c r="M633" s="70">
        <v>0</v>
      </c>
      <c r="N633" s="70">
        <f>ROUND(L633*M633,2)</f>
        <v>0</v>
      </c>
    </row>
    <row r="634" spans="1:14" x14ac:dyDescent="0.35">
      <c r="F634" s="65"/>
      <c r="G634" s="68"/>
      <c r="H634" s="68"/>
      <c r="I634" s="68"/>
      <c r="J634" s="67"/>
      <c r="K634" s="68"/>
      <c r="L634" s="69"/>
      <c r="M634" s="70"/>
      <c r="N634" s="70"/>
    </row>
    <row r="635" spans="1:14" ht="29" x14ac:dyDescent="0.35">
      <c r="A635" s="2">
        <v>333</v>
      </c>
      <c r="B635" s="2">
        <v>12455</v>
      </c>
      <c r="C635" s="2">
        <v>2</v>
      </c>
      <c r="D635" s="2">
        <v>4</v>
      </c>
      <c r="E635" s="2">
        <v>52</v>
      </c>
      <c r="F635" s="65">
        <v>4</v>
      </c>
      <c r="G635" s="66" t="s">
        <v>435</v>
      </c>
      <c r="H635" s="68"/>
      <c r="I635" s="68"/>
      <c r="J635" s="67" t="s">
        <v>820</v>
      </c>
      <c r="K635" s="68" t="s">
        <v>319</v>
      </c>
      <c r="L635" s="69">
        <v>22</v>
      </c>
      <c r="M635" s="70">
        <v>0</v>
      </c>
      <c r="N635" s="70">
        <f>ROUND(L635*M635,2)</f>
        <v>0</v>
      </c>
    </row>
    <row r="636" spans="1:14" x14ac:dyDescent="0.35">
      <c r="F636" s="65"/>
      <c r="G636" s="68"/>
      <c r="H636" s="68"/>
      <c r="I636" s="68"/>
      <c r="J636" s="67"/>
      <c r="K636" s="68"/>
      <c r="L636" s="69"/>
      <c r="M636" s="70"/>
      <c r="N636" s="70"/>
    </row>
    <row r="637" spans="1:14" x14ac:dyDescent="0.35">
      <c r="A637" s="2">
        <v>334</v>
      </c>
      <c r="B637" s="2">
        <v>12399</v>
      </c>
      <c r="C637" s="2">
        <v>2</v>
      </c>
      <c r="D637" s="2">
        <v>4</v>
      </c>
      <c r="E637" s="2">
        <v>52</v>
      </c>
      <c r="F637" s="65">
        <v>5</v>
      </c>
      <c r="G637" s="66" t="s">
        <v>436</v>
      </c>
      <c r="H637" s="68"/>
      <c r="I637" s="68"/>
      <c r="J637" s="67" t="s">
        <v>437</v>
      </c>
      <c r="K637" s="68" t="s">
        <v>319</v>
      </c>
      <c r="L637" s="69">
        <v>18</v>
      </c>
      <c r="M637" s="70">
        <v>0</v>
      </c>
      <c r="N637" s="70">
        <f>ROUND(L637*M637,2)</f>
        <v>0</v>
      </c>
    </row>
    <row r="638" spans="1:14" x14ac:dyDescent="0.35">
      <c r="F638" s="65"/>
      <c r="G638" s="68"/>
      <c r="H638" s="68"/>
      <c r="I638" s="68"/>
      <c r="J638" s="67"/>
      <c r="K638" s="68"/>
      <c r="L638" s="69"/>
      <c r="M638" s="70"/>
      <c r="N638" s="70"/>
    </row>
    <row r="639" spans="1:14" ht="43.5" x14ac:dyDescent="0.35">
      <c r="A639" s="2">
        <v>335</v>
      </c>
      <c r="B639" s="2">
        <v>12467</v>
      </c>
      <c r="C639" s="2">
        <v>2</v>
      </c>
      <c r="D639" s="2">
        <v>4</v>
      </c>
      <c r="E639" s="2">
        <v>52</v>
      </c>
      <c r="F639" s="65"/>
      <c r="G639" s="66" t="s">
        <v>438</v>
      </c>
      <c r="H639" s="68"/>
      <c r="I639" s="68"/>
      <c r="J639" s="72" t="s">
        <v>821</v>
      </c>
      <c r="K639" s="68"/>
      <c r="L639" s="68"/>
      <c r="M639" s="70"/>
      <c r="N639" s="70"/>
    </row>
    <row r="640" spans="1:14" x14ac:dyDescent="0.35">
      <c r="F640" s="65"/>
      <c r="G640" s="68"/>
      <c r="H640" s="68"/>
      <c r="I640" s="68"/>
      <c r="J640" s="67"/>
      <c r="K640" s="68"/>
      <c r="L640" s="69"/>
      <c r="M640" s="70"/>
      <c r="N640" s="70"/>
    </row>
    <row r="641" spans="1:14" x14ac:dyDescent="0.35">
      <c r="A641" s="2">
        <v>336</v>
      </c>
      <c r="B641" s="2">
        <v>12468</v>
      </c>
      <c r="C641" s="2">
        <v>2</v>
      </c>
      <c r="D641" s="2">
        <v>4</v>
      </c>
      <c r="E641" s="2">
        <v>52</v>
      </c>
      <c r="F641" s="65">
        <v>6</v>
      </c>
      <c r="G641" s="66" t="s">
        <v>439</v>
      </c>
      <c r="H641" s="68"/>
      <c r="I641" s="68"/>
      <c r="J641" s="67" t="s">
        <v>440</v>
      </c>
      <c r="K641" s="68" t="s">
        <v>319</v>
      </c>
      <c r="L641" s="69">
        <v>95</v>
      </c>
      <c r="M641" s="70">
        <v>0</v>
      </c>
      <c r="N641" s="70">
        <f>ROUND(L641*M641,2)</f>
        <v>0</v>
      </c>
    </row>
    <row r="642" spans="1:14" x14ac:dyDescent="0.35">
      <c r="F642" s="65"/>
      <c r="G642" s="68"/>
      <c r="H642" s="68"/>
      <c r="I642" s="68"/>
      <c r="J642" s="67"/>
      <c r="K642" s="68"/>
      <c r="L642" s="69"/>
      <c r="M642" s="70"/>
      <c r="N642" s="70"/>
    </row>
    <row r="643" spans="1:14" x14ac:dyDescent="0.35">
      <c r="A643" s="2">
        <v>337</v>
      </c>
      <c r="B643" s="2">
        <v>3146</v>
      </c>
      <c r="C643" s="2">
        <v>2</v>
      </c>
      <c r="D643" s="2">
        <v>4</v>
      </c>
      <c r="E643" s="2">
        <v>52</v>
      </c>
      <c r="F643" s="65"/>
      <c r="G643" s="66" t="s">
        <v>438</v>
      </c>
      <c r="H643" s="68"/>
      <c r="I643" s="68"/>
      <c r="J643" s="71" t="s">
        <v>441</v>
      </c>
      <c r="K643" s="68"/>
      <c r="L643" s="68"/>
      <c r="M643" s="70"/>
      <c r="N643" s="70"/>
    </row>
    <row r="644" spans="1:14" x14ac:dyDescent="0.35">
      <c r="F644" s="65"/>
      <c r="G644" s="68"/>
      <c r="H644" s="68"/>
      <c r="I644" s="68"/>
      <c r="J644" s="67"/>
      <c r="K644" s="68"/>
      <c r="L644" s="69"/>
      <c r="M644" s="70"/>
      <c r="N644" s="70"/>
    </row>
    <row r="645" spans="1:14" ht="43.5" x14ac:dyDescent="0.35">
      <c r="A645" s="2">
        <v>338</v>
      </c>
      <c r="B645" s="2">
        <v>3157</v>
      </c>
      <c r="C645" s="2">
        <v>2</v>
      </c>
      <c r="D645" s="2">
        <v>4</v>
      </c>
      <c r="E645" s="2">
        <v>52</v>
      </c>
      <c r="F645" s="65"/>
      <c r="G645" s="66" t="s">
        <v>438</v>
      </c>
      <c r="H645" s="68"/>
      <c r="I645" s="68"/>
      <c r="J645" s="72" t="s">
        <v>442</v>
      </c>
      <c r="K645" s="68"/>
      <c r="L645" s="68"/>
      <c r="M645" s="70"/>
      <c r="N645" s="70"/>
    </row>
    <row r="646" spans="1:14" x14ac:dyDescent="0.35">
      <c r="F646" s="65"/>
      <c r="G646" s="68"/>
      <c r="H646" s="68"/>
      <c r="I646" s="68"/>
      <c r="J646" s="67"/>
      <c r="K646" s="68"/>
      <c r="L646" s="69"/>
      <c r="M646" s="70"/>
      <c r="N646" s="70"/>
    </row>
    <row r="647" spans="1:14" ht="43.5" x14ac:dyDescent="0.35">
      <c r="A647" s="2">
        <v>339</v>
      </c>
      <c r="B647" s="2">
        <v>3158</v>
      </c>
      <c r="C647" s="2">
        <v>2</v>
      </c>
      <c r="D647" s="2">
        <v>4</v>
      </c>
      <c r="E647" s="2">
        <v>52</v>
      </c>
      <c r="F647" s="65">
        <v>7</v>
      </c>
      <c r="G647" s="66" t="s">
        <v>443</v>
      </c>
      <c r="H647" s="68"/>
      <c r="I647" s="68"/>
      <c r="J647" s="67" t="s">
        <v>444</v>
      </c>
      <c r="K647" s="68" t="s">
        <v>812</v>
      </c>
      <c r="L647" s="69">
        <v>107</v>
      </c>
      <c r="M647" s="70">
        <v>0</v>
      </c>
      <c r="N647" s="70">
        <f>ROUND(L647*M647,2)</f>
        <v>0</v>
      </c>
    </row>
    <row r="648" spans="1:14" x14ac:dyDescent="0.35">
      <c r="F648" s="65"/>
      <c r="G648" s="68"/>
      <c r="H648" s="68"/>
      <c r="I648" s="68"/>
      <c r="J648" s="67"/>
      <c r="K648" s="68"/>
      <c r="L648" s="69"/>
      <c r="M648" s="70"/>
      <c r="N648" s="70"/>
    </row>
    <row r="649" spans="1:14" x14ac:dyDescent="0.35">
      <c r="A649" s="2">
        <v>341</v>
      </c>
      <c r="B649" s="2">
        <v>12095</v>
      </c>
      <c r="C649" s="2">
        <v>2</v>
      </c>
      <c r="D649" s="2">
        <v>5</v>
      </c>
      <c r="E649" s="2">
        <v>54</v>
      </c>
      <c r="F649" s="65"/>
      <c r="G649" s="66" t="s">
        <v>445</v>
      </c>
      <c r="H649" s="68"/>
      <c r="I649" s="68"/>
      <c r="J649" s="71" t="s">
        <v>280</v>
      </c>
      <c r="K649" s="68"/>
      <c r="L649" s="68"/>
      <c r="M649" s="70"/>
      <c r="N649" s="70"/>
    </row>
    <row r="650" spans="1:14" x14ac:dyDescent="0.35">
      <c r="F650" s="65"/>
      <c r="G650" s="68"/>
      <c r="H650" s="68"/>
      <c r="I650" s="68"/>
      <c r="J650" s="67"/>
      <c r="K650" s="68"/>
      <c r="L650" s="69"/>
      <c r="M650" s="70"/>
      <c r="N650" s="70"/>
    </row>
    <row r="651" spans="1:14" x14ac:dyDescent="0.35">
      <c r="A651" s="2">
        <v>342</v>
      </c>
      <c r="B651" s="2">
        <v>2177</v>
      </c>
      <c r="C651" s="2">
        <v>2</v>
      </c>
      <c r="D651" s="2">
        <v>5</v>
      </c>
      <c r="E651" s="2">
        <v>54</v>
      </c>
      <c r="F651" s="65"/>
      <c r="G651" s="66" t="s">
        <v>445</v>
      </c>
      <c r="H651" s="68"/>
      <c r="I651" s="68"/>
      <c r="J651" s="71" t="s">
        <v>446</v>
      </c>
      <c r="K651" s="68"/>
      <c r="L651" s="68"/>
      <c r="M651" s="70"/>
      <c r="N651" s="70"/>
    </row>
    <row r="652" spans="1:14" x14ac:dyDescent="0.35">
      <c r="F652" s="65"/>
      <c r="G652" s="68"/>
      <c r="H652" s="68"/>
      <c r="I652" s="68"/>
      <c r="J652" s="67"/>
      <c r="K652" s="68"/>
      <c r="L652" s="69"/>
      <c r="M652" s="70"/>
      <c r="N652" s="70"/>
    </row>
    <row r="653" spans="1:14" x14ac:dyDescent="0.35">
      <c r="A653" s="2">
        <v>343</v>
      </c>
      <c r="B653" s="2">
        <v>2178</v>
      </c>
      <c r="C653" s="2">
        <v>2</v>
      </c>
      <c r="D653" s="2">
        <v>5</v>
      </c>
      <c r="E653" s="2">
        <v>54</v>
      </c>
      <c r="F653" s="65"/>
      <c r="G653" s="66" t="s">
        <v>445</v>
      </c>
      <c r="H653" s="68"/>
      <c r="I653" s="68"/>
      <c r="J653" s="71" t="s">
        <v>447</v>
      </c>
      <c r="K653" s="68"/>
      <c r="L653" s="68"/>
      <c r="M653" s="70"/>
      <c r="N653" s="70"/>
    </row>
    <row r="654" spans="1:14" x14ac:dyDescent="0.35">
      <c r="F654" s="65"/>
      <c r="G654" s="68"/>
      <c r="H654" s="68"/>
      <c r="I654" s="68"/>
      <c r="J654" s="67"/>
      <c r="K654" s="68"/>
      <c r="L654" s="69"/>
      <c r="M654" s="70"/>
      <c r="N654" s="70"/>
    </row>
    <row r="655" spans="1:14" x14ac:dyDescent="0.35">
      <c r="A655" s="2">
        <v>344</v>
      </c>
      <c r="B655" s="2">
        <v>12972</v>
      </c>
      <c r="C655" s="2">
        <v>2</v>
      </c>
      <c r="D655" s="2">
        <v>5</v>
      </c>
      <c r="E655" s="2">
        <v>54</v>
      </c>
      <c r="F655" s="65"/>
      <c r="G655" s="66" t="s">
        <v>445</v>
      </c>
      <c r="H655" s="68"/>
      <c r="I655" s="68"/>
      <c r="J655" s="71" t="s">
        <v>282</v>
      </c>
      <c r="K655" s="68"/>
      <c r="L655" s="68"/>
      <c r="M655" s="70"/>
      <c r="N655" s="70"/>
    </row>
    <row r="656" spans="1:14" x14ac:dyDescent="0.35">
      <c r="F656" s="65"/>
      <c r="G656" s="68"/>
      <c r="H656" s="68"/>
      <c r="I656" s="68"/>
      <c r="J656" s="67"/>
      <c r="K656" s="68"/>
      <c r="L656" s="69"/>
      <c r="M656" s="70"/>
      <c r="N656" s="70"/>
    </row>
    <row r="657" spans="1:14" x14ac:dyDescent="0.35">
      <c r="A657" s="2">
        <v>345</v>
      </c>
      <c r="B657" s="2">
        <v>12973</v>
      </c>
      <c r="C657" s="2">
        <v>2</v>
      </c>
      <c r="D657" s="2">
        <v>5</v>
      </c>
      <c r="E657" s="2">
        <v>54</v>
      </c>
      <c r="F657" s="65"/>
      <c r="G657" s="66" t="s">
        <v>445</v>
      </c>
      <c r="H657" s="68"/>
      <c r="I657" s="68"/>
      <c r="J657" s="79" t="s">
        <v>448</v>
      </c>
      <c r="K657" s="68"/>
      <c r="L657" s="68"/>
      <c r="M657" s="70"/>
      <c r="N657" s="70"/>
    </row>
    <row r="658" spans="1:14" x14ac:dyDescent="0.35">
      <c r="F658" s="65"/>
      <c r="G658" s="68"/>
      <c r="H658" s="68"/>
      <c r="I658" s="68"/>
      <c r="J658" s="67"/>
      <c r="K658" s="68"/>
      <c r="L658" s="69"/>
      <c r="M658" s="70"/>
      <c r="N658" s="70"/>
    </row>
    <row r="659" spans="1:14" ht="43.5" x14ac:dyDescent="0.35">
      <c r="A659" s="2">
        <v>346</v>
      </c>
      <c r="B659" s="2">
        <v>12974</v>
      </c>
      <c r="C659" s="2">
        <v>2</v>
      </c>
      <c r="D659" s="2">
        <v>5</v>
      </c>
      <c r="E659" s="2">
        <v>54</v>
      </c>
      <c r="F659" s="65"/>
      <c r="G659" s="66" t="s">
        <v>445</v>
      </c>
      <c r="H659" s="68"/>
      <c r="I659" s="68"/>
      <c r="J659" s="67" t="s">
        <v>449</v>
      </c>
      <c r="K659" s="68"/>
      <c r="L659" s="68"/>
      <c r="M659" s="70"/>
      <c r="N659" s="70"/>
    </row>
    <row r="660" spans="1:14" x14ac:dyDescent="0.35">
      <c r="F660" s="65"/>
      <c r="G660" s="68"/>
      <c r="H660" s="68"/>
      <c r="I660" s="68"/>
      <c r="J660" s="67"/>
      <c r="K660" s="68"/>
      <c r="L660" s="69"/>
      <c r="M660" s="70"/>
      <c r="N660" s="70"/>
    </row>
    <row r="661" spans="1:14" x14ac:dyDescent="0.35">
      <c r="A661" s="2">
        <v>347</v>
      </c>
      <c r="B661" s="2">
        <v>12975</v>
      </c>
      <c r="C661" s="2">
        <v>2</v>
      </c>
      <c r="D661" s="2">
        <v>5</v>
      </c>
      <c r="E661" s="2">
        <v>54</v>
      </c>
      <c r="F661" s="65"/>
      <c r="G661" s="66" t="s">
        <v>445</v>
      </c>
      <c r="H661" s="68"/>
      <c r="I661" s="68"/>
      <c r="J661" s="79" t="s">
        <v>450</v>
      </c>
      <c r="K661" s="68"/>
      <c r="L661" s="68"/>
      <c r="M661" s="70"/>
      <c r="N661" s="70"/>
    </row>
    <row r="662" spans="1:14" x14ac:dyDescent="0.35">
      <c r="F662" s="65"/>
      <c r="G662" s="68"/>
      <c r="H662" s="68"/>
      <c r="I662" s="68"/>
      <c r="J662" s="67"/>
      <c r="K662" s="68"/>
      <c r="L662" s="69"/>
      <c r="M662" s="70"/>
      <c r="N662" s="70"/>
    </row>
    <row r="663" spans="1:14" ht="29" x14ac:dyDescent="0.35">
      <c r="A663" s="2">
        <v>348</v>
      </c>
      <c r="B663" s="2">
        <v>12976</v>
      </c>
      <c r="C663" s="2">
        <v>2</v>
      </c>
      <c r="D663" s="2">
        <v>5</v>
      </c>
      <c r="E663" s="2">
        <v>54</v>
      </c>
      <c r="F663" s="65"/>
      <c r="G663" s="66" t="s">
        <v>445</v>
      </c>
      <c r="H663" s="68"/>
      <c r="I663" s="68"/>
      <c r="J663" s="67" t="s">
        <v>451</v>
      </c>
      <c r="K663" s="68"/>
      <c r="L663" s="68"/>
      <c r="M663" s="70"/>
      <c r="N663" s="70"/>
    </row>
    <row r="664" spans="1:14" x14ac:dyDescent="0.35">
      <c r="F664" s="65"/>
      <c r="G664" s="68"/>
      <c r="H664" s="68"/>
      <c r="I664" s="68"/>
      <c r="J664" s="67"/>
      <c r="K664" s="68"/>
      <c r="L664" s="69"/>
      <c r="M664" s="70"/>
      <c r="N664" s="70"/>
    </row>
    <row r="665" spans="1:14" ht="29" x14ac:dyDescent="0.35">
      <c r="A665" s="2">
        <v>349</v>
      </c>
      <c r="B665" s="2">
        <v>12977</v>
      </c>
      <c r="C665" s="2">
        <v>2</v>
      </c>
      <c r="D665" s="2">
        <v>5</v>
      </c>
      <c r="E665" s="2">
        <v>54</v>
      </c>
      <c r="F665" s="65"/>
      <c r="G665" s="66" t="s">
        <v>445</v>
      </c>
      <c r="H665" s="68"/>
      <c r="I665" s="68"/>
      <c r="J665" s="67" t="s">
        <v>452</v>
      </c>
      <c r="K665" s="68"/>
      <c r="L665" s="68"/>
      <c r="M665" s="70"/>
      <c r="N665" s="70"/>
    </row>
    <row r="666" spans="1:14" x14ac:dyDescent="0.35">
      <c r="F666" s="65"/>
      <c r="G666" s="68"/>
      <c r="H666" s="68"/>
      <c r="I666" s="68"/>
      <c r="J666" s="67"/>
      <c r="K666" s="68"/>
      <c r="L666" s="69"/>
      <c r="M666" s="70"/>
      <c r="N666" s="70"/>
    </row>
    <row r="667" spans="1:14" x14ac:dyDescent="0.35">
      <c r="A667" s="2">
        <v>350</v>
      </c>
      <c r="B667" s="2">
        <v>12978</v>
      </c>
      <c r="C667" s="2">
        <v>2</v>
      </c>
      <c r="D667" s="2">
        <v>5</v>
      </c>
      <c r="E667" s="2">
        <v>54</v>
      </c>
      <c r="F667" s="65"/>
      <c r="G667" s="66" t="s">
        <v>445</v>
      </c>
      <c r="H667" s="68"/>
      <c r="I667" s="68"/>
      <c r="J667" s="79" t="s">
        <v>453</v>
      </c>
      <c r="K667" s="68"/>
      <c r="L667" s="68"/>
      <c r="M667" s="70"/>
      <c r="N667" s="70"/>
    </row>
    <row r="668" spans="1:14" x14ac:dyDescent="0.35">
      <c r="F668" s="65"/>
      <c r="G668" s="68"/>
      <c r="H668" s="68"/>
      <c r="I668" s="68"/>
      <c r="J668" s="67"/>
      <c r="K668" s="68"/>
      <c r="L668" s="69"/>
      <c r="M668" s="70"/>
      <c r="N668" s="70"/>
    </row>
    <row r="669" spans="1:14" ht="29" x14ac:dyDescent="0.35">
      <c r="A669" s="2">
        <v>351</v>
      </c>
      <c r="B669" s="2">
        <v>12979</v>
      </c>
      <c r="C669" s="2">
        <v>2</v>
      </c>
      <c r="D669" s="2">
        <v>5</v>
      </c>
      <c r="E669" s="2">
        <v>54</v>
      </c>
      <c r="F669" s="65"/>
      <c r="G669" s="66" t="s">
        <v>445</v>
      </c>
      <c r="H669" s="68"/>
      <c r="I669" s="68"/>
      <c r="J669" s="67" t="s">
        <v>454</v>
      </c>
      <c r="K669" s="68"/>
      <c r="L669" s="68"/>
      <c r="M669" s="70"/>
      <c r="N669" s="70"/>
    </row>
    <row r="670" spans="1:14" x14ac:dyDescent="0.35">
      <c r="F670" s="65"/>
      <c r="G670" s="68"/>
      <c r="H670" s="68"/>
      <c r="I670" s="68"/>
      <c r="J670" s="67"/>
      <c r="K670" s="68"/>
      <c r="L670" s="69"/>
      <c r="M670" s="70"/>
      <c r="N670" s="70"/>
    </row>
    <row r="671" spans="1:14" x14ac:dyDescent="0.35">
      <c r="A671" s="2">
        <v>352</v>
      </c>
      <c r="B671" s="2">
        <v>12980</v>
      </c>
      <c r="C671" s="2">
        <v>2</v>
      </c>
      <c r="D671" s="2">
        <v>5</v>
      </c>
      <c r="E671" s="2">
        <v>54</v>
      </c>
      <c r="F671" s="65"/>
      <c r="G671" s="66" t="s">
        <v>445</v>
      </c>
      <c r="H671" s="68"/>
      <c r="I671" s="68"/>
      <c r="J671" s="79" t="s">
        <v>455</v>
      </c>
      <c r="K671" s="68"/>
      <c r="L671" s="68"/>
      <c r="M671" s="70"/>
      <c r="N671" s="70"/>
    </row>
    <row r="672" spans="1:14" x14ac:dyDescent="0.35">
      <c r="F672" s="65"/>
      <c r="G672" s="68"/>
      <c r="H672" s="68"/>
      <c r="I672" s="68"/>
      <c r="J672" s="67"/>
      <c r="K672" s="68"/>
      <c r="L672" s="69"/>
      <c r="M672" s="70"/>
      <c r="N672" s="70"/>
    </row>
    <row r="673" spans="1:14" ht="29" x14ac:dyDescent="0.35">
      <c r="A673" s="2">
        <v>353</v>
      </c>
      <c r="B673" s="2">
        <v>12981</v>
      </c>
      <c r="C673" s="2">
        <v>2</v>
      </c>
      <c r="D673" s="2">
        <v>5</v>
      </c>
      <c r="E673" s="2">
        <v>54</v>
      </c>
      <c r="F673" s="65"/>
      <c r="G673" s="66" t="s">
        <v>445</v>
      </c>
      <c r="H673" s="68"/>
      <c r="I673" s="68"/>
      <c r="J673" s="67" t="s">
        <v>456</v>
      </c>
      <c r="K673" s="68"/>
      <c r="L673" s="68"/>
      <c r="M673" s="70"/>
      <c r="N673" s="70"/>
    </row>
    <row r="674" spans="1:14" x14ac:dyDescent="0.35">
      <c r="F674" s="65"/>
      <c r="G674" s="68"/>
      <c r="H674" s="68"/>
      <c r="I674" s="68"/>
      <c r="J674" s="67"/>
      <c r="K674" s="68"/>
      <c r="L674" s="69"/>
      <c r="M674" s="70"/>
      <c r="N674" s="70"/>
    </row>
    <row r="675" spans="1:14" ht="29" x14ac:dyDescent="0.35">
      <c r="A675" s="2">
        <v>354</v>
      </c>
      <c r="B675" s="2">
        <v>12983</v>
      </c>
      <c r="C675" s="2">
        <v>2</v>
      </c>
      <c r="D675" s="2">
        <v>5</v>
      </c>
      <c r="E675" s="2">
        <v>54</v>
      </c>
      <c r="F675" s="65"/>
      <c r="G675" s="66" t="s">
        <v>445</v>
      </c>
      <c r="H675" s="68"/>
      <c r="I675" s="68"/>
      <c r="J675" s="79" t="s">
        <v>457</v>
      </c>
      <c r="K675" s="68"/>
      <c r="L675" s="68"/>
      <c r="M675" s="70"/>
      <c r="N675" s="70"/>
    </row>
    <row r="676" spans="1:14" x14ac:dyDescent="0.35">
      <c r="F676" s="65"/>
      <c r="G676" s="68"/>
      <c r="H676" s="68"/>
      <c r="I676" s="68"/>
      <c r="J676" s="67"/>
      <c r="K676" s="68"/>
      <c r="L676" s="69"/>
      <c r="M676" s="70"/>
      <c r="N676" s="70"/>
    </row>
    <row r="677" spans="1:14" x14ac:dyDescent="0.35">
      <c r="A677" s="2">
        <v>355</v>
      </c>
      <c r="B677" s="2">
        <v>12984</v>
      </c>
      <c r="C677" s="2">
        <v>2</v>
      </c>
      <c r="D677" s="2">
        <v>5</v>
      </c>
      <c r="E677" s="2">
        <v>54</v>
      </c>
      <c r="F677" s="65"/>
      <c r="G677" s="66" t="s">
        <v>445</v>
      </c>
      <c r="H677" s="68"/>
      <c r="I677" s="68"/>
      <c r="J677" s="67" t="s">
        <v>458</v>
      </c>
      <c r="K677" s="68"/>
      <c r="L677" s="68"/>
      <c r="M677" s="70"/>
      <c r="N677" s="70"/>
    </row>
    <row r="678" spans="1:14" x14ac:dyDescent="0.35">
      <c r="F678" s="65"/>
      <c r="G678" s="68"/>
      <c r="H678" s="68"/>
      <c r="I678" s="68"/>
      <c r="J678" s="67"/>
      <c r="K678" s="68"/>
      <c r="L678" s="69"/>
      <c r="M678" s="70"/>
      <c r="N678" s="70"/>
    </row>
    <row r="679" spans="1:14" ht="29" x14ac:dyDescent="0.35">
      <c r="A679" s="2">
        <v>356</v>
      </c>
      <c r="B679" s="2">
        <v>12985</v>
      </c>
      <c r="C679" s="2">
        <v>2</v>
      </c>
      <c r="D679" s="2">
        <v>5</v>
      </c>
      <c r="E679" s="2">
        <v>54</v>
      </c>
      <c r="F679" s="65"/>
      <c r="G679" s="66" t="s">
        <v>445</v>
      </c>
      <c r="H679" s="68"/>
      <c r="I679" s="68"/>
      <c r="J679" s="67" t="s">
        <v>459</v>
      </c>
      <c r="K679" s="68"/>
      <c r="L679" s="68"/>
      <c r="M679" s="70"/>
      <c r="N679" s="70"/>
    </row>
    <row r="680" spans="1:14" x14ac:dyDescent="0.35">
      <c r="F680" s="65"/>
      <c r="G680" s="68"/>
      <c r="H680" s="68"/>
      <c r="I680" s="68"/>
      <c r="J680" s="67"/>
      <c r="K680" s="68"/>
      <c r="L680" s="69"/>
      <c r="M680" s="70"/>
      <c r="N680" s="70"/>
    </row>
    <row r="681" spans="1:14" ht="116" x14ac:dyDescent="0.35">
      <c r="A681" s="2">
        <v>357</v>
      </c>
      <c r="B681" s="2">
        <v>12986</v>
      </c>
      <c r="C681" s="2">
        <v>2</v>
      </c>
      <c r="D681" s="2">
        <v>5</v>
      </c>
      <c r="E681" s="2">
        <v>55</v>
      </c>
      <c r="F681" s="65"/>
      <c r="G681" s="66" t="s">
        <v>460</v>
      </c>
      <c r="H681" s="68"/>
      <c r="I681" s="68"/>
      <c r="J681" s="67" t="s">
        <v>461</v>
      </c>
      <c r="K681" s="68"/>
      <c r="L681" s="68"/>
      <c r="M681" s="70"/>
      <c r="N681" s="70"/>
    </row>
    <row r="682" spans="1:14" x14ac:dyDescent="0.35">
      <c r="F682" s="65"/>
      <c r="G682" s="68"/>
      <c r="H682" s="68"/>
      <c r="I682" s="68"/>
      <c r="J682" s="67"/>
      <c r="K682" s="68"/>
      <c r="L682" s="69"/>
      <c r="M682" s="70"/>
      <c r="N682" s="70"/>
    </row>
    <row r="683" spans="1:14" x14ac:dyDescent="0.35">
      <c r="A683" s="2">
        <v>358</v>
      </c>
      <c r="B683" s="2">
        <v>2186</v>
      </c>
      <c r="C683" s="2">
        <v>2</v>
      </c>
      <c r="D683" s="2">
        <v>5</v>
      </c>
      <c r="E683" s="2">
        <v>55</v>
      </c>
      <c r="F683" s="65"/>
      <c r="G683" s="66" t="s">
        <v>460</v>
      </c>
      <c r="H683" s="68"/>
      <c r="I683" s="68"/>
      <c r="J683" s="71" t="s">
        <v>462</v>
      </c>
      <c r="K683" s="68"/>
      <c r="L683" s="68"/>
      <c r="M683" s="70"/>
      <c r="N683" s="70"/>
    </row>
    <row r="684" spans="1:14" x14ac:dyDescent="0.35">
      <c r="F684" s="65"/>
      <c r="G684" s="68"/>
      <c r="H684" s="68"/>
      <c r="I684" s="68"/>
      <c r="J684" s="67"/>
      <c r="K684" s="68"/>
      <c r="L684" s="69"/>
      <c r="M684" s="70"/>
      <c r="N684" s="70"/>
    </row>
    <row r="685" spans="1:14" x14ac:dyDescent="0.35">
      <c r="A685" s="2">
        <v>359</v>
      </c>
      <c r="B685" s="2">
        <v>10711</v>
      </c>
      <c r="C685" s="2">
        <v>2</v>
      </c>
      <c r="D685" s="2">
        <v>5</v>
      </c>
      <c r="E685" s="2">
        <v>55</v>
      </c>
      <c r="F685" s="65"/>
      <c r="G685" s="66" t="s">
        <v>460</v>
      </c>
      <c r="H685" s="68"/>
      <c r="I685" s="68"/>
      <c r="J685" s="79" t="s">
        <v>463</v>
      </c>
      <c r="K685" s="68"/>
      <c r="L685" s="68"/>
      <c r="M685" s="70"/>
      <c r="N685" s="70"/>
    </row>
    <row r="686" spans="1:14" x14ac:dyDescent="0.35">
      <c r="F686" s="65"/>
      <c r="G686" s="68"/>
      <c r="H686" s="68"/>
      <c r="I686" s="68"/>
      <c r="J686" s="67"/>
      <c r="K686" s="68"/>
      <c r="L686" s="69"/>
      <c r="M686" s="70"/>
      <c r="N686" s="70"/>
    </row>
    <row r="687" spans="1:14" ht="43.5" x14ac:dyDescent="0.35">
      <c r="A687" s="2">
        <v>360</v>
      </c>
      <c r="B687" s="2">
        <v>9998</v>
      </c>
      <c r="C687" s="2">
        <v>2</v>
      </c>
      <c r="D687" s="2">
        <v>5</v>
      </c>
      <c r="E687" s="2">
        <v>55</v>
      </c>
      <c r="F687" s="65"/>
      <c r="G687" s="66" t="s">
        <v>460</v>
      </c>
      <c r="H687" s="68"/>
      <c r="I687" s="68"/>
      <c r="J687" s="72" t="s">
        <v>464</v>
      </c>
      <c r="K687" s="68"/>
      <c r="L687" s="68"/>
      <c r="M687" s="70"/>
      <c r="N687" s="70"/>
    </row>
    <row r="688" spans="1:14" x14ac:dyDescent="0.35">
      <c r="F688" s="65"/>
      <c r="G688" s="68"/>
      <c r="H688" s="68"/>
      <c r="I688" s="68"/>
      <c r="J688" s="67"/>
      <c r="K688" s="68"/>
      <c r="L688" s="69"/>
      <c r="M688" s="70"/>
      <c r="N688" s="70"/>
    </row>
    <row r="689" spans="1:14" x14ac:dyDescent="0.35">
      <c r="A689" s="2">
        <v>361</v>
      </c>
      <c r="B689" s="2">
        <v>9999</v>
      </c>
      <c r="C689" s="2">
        <v>2</v>
      </c>
      <c r="D689" s="2">
        <v>5</v>
      </c>
      <c r="E689" s="2">
        <v>55</v>
      </c>
      <c r="F689" s="65">
        <v>1</v>
      </c>
      <c r="G689" s="66" t="s">
        <v>465</v>
      </c>
      <c r="H689" s="68"/>
      <c r="I689" s="68"/>
      <c r="J689" s="67" t="s">
        <v>466</v>
      </c>
      <c r="K689" s="68" t="s">
        <v>334</v>
      </c>
      <c r="L689" s="69">
        <v>8</v>
      </c>
      <c r="M689" s="70">
        <v>0</v>
      </c>
      <c r="N689" s="70">
        <f>ROUND(L689*M689,2)</f>
        <v>0</v>
      </c>
    </row>
    <row r="690" spans="1:14" x14ac:dyDescent="0.35">
      <c r="F690" s="65"/>
      <c r="G690" s="68"/>
      <c r="H690" s="68"/>
      <c r="I690" s="68"/>
      <c r="J690" s="67"/>
      <c r="K690" s="68"/>
      <c r="L690" s="69"/>
      <c r="M690" s="70"/>
      <c r="N690" s="70"/>
    </row>
    <row r="691" spans="1:14" x14ac:dyDescent="0.35">
      <c r="A691" s="2">
        <v>362</v>
      </c>
      <c r="B691" s="2">
        <v>3159</v>
      </c>
      <c r="C691" s="2">
        <v>2</v>
      </c>
      <c r="D691" s="2">
        <v>5</v>
      </c>
      <c r="E691" s="2">
        <v>55</v>
      </c>
      <c r="F691" s="65"/>
      <c r="G691" s="66" t="s">
        <v>460</v>
      </c>
      <c r="H691" s="68"/>
      <c r="I691" s="68"/>
      <c r="J691" s="71" t="s">
        <v>467</v>
      </c>
      <c r="K691" s="68"/>
      <c r="L691" s="68"/>
      <c r="M691" s="70"/>
      <c r="N691" s="70"/>
    </row>
    <row r="692" spans="1:14" x14ac:dyDescent="0.35">
      <c r="F692" s="65"/>
      <c r="G692" s="68"/>
      <c r="H692" s="68"/>
      <c r="I692" s="68"/>
      <c r="J692" s="67"/>
      <c r="K692" s="68"/>
      <c r="L692" s="69"/>
      <c r="M692" s="70"/>
      <c r="N692" s="70"/>
    </row>
    <row r="693" spans="1:14" x14ac:dyDescent="0.35">
      <c r="A693" s="2">
        <v>363</v>
      </c>
      <c r="B693" s="2">
        <v>3160</v>
      </c>
      <c r="C693" s="2">
        <v>2</v>
      </c>
      <c r="D693" s="2">
        <v>5</v>
      </c>
      <c r="E693" s="2">
        <v>55</v>
      </c>
      <c r="F693" s="65"/>
      <c r="G693" s="66" t="s">
        <v>460</v>
      </c>
      <c r="H693" s="68"/>
      <c r="I693" s="68"/>
      <c r="J693" s="72" t="s">
        <v>468</v>
      </c>
      <c r="K693" s="68"/>
      <c r="L693" s="68"/>
      <c r="M693" s="70"/>
      <c r="N693" s="70"/>
    </row>
    <row r="694" spans="1:14" x14ac:dyDescent="0.35">
      <c r="F694" s="65"/>
      <c r="G694" s="68"/>
      <c r="H694" s="68"/>
      <c r="I694" s="68"/>
      <c r="J694" s="67"/>
      <c r="K694" s="68"/>
      <c r="L694" s="69"/>
      <c r="M694" s="70"/>
      <c r="N694" s="70"/>
    </row>
    <row r="695" spans="1:14" ht="72.5" x14ac:dyDescent="0.35">
      <c r="A695" s="2">
        <v>364</v>
      </c>
      <c r="B695" s="2">
        <v>10712</v>
      </c>
      <c r="C695" s="2">
        <v>2</v>
      </c>
      <c r="D695" s="2">
        <v>5</v>
      </c>
      <c r="E695" s="2">
        <v>55</v>
      </c>
      <c r="F695" s="65">
        <v>2</v>
      </c>
      <c r="G695" s="66" t="s">
        <v>469</v>
      </c>
      <c r="H695" s="68"/>
      <c r="I695" s="68"/>
      <c r="J695" s="67" t="s">
        <v>470</v>
      </c>
      <c r="K695" s="68" t="s">
        <v>319</v>
      </c>
      <c r="L695" s="69">
        <v>58</v>
      </c>
      <c r="M695" s="70">
        <v>0</v>
      </c>
      <c r="N695" s="70">
        <f>ROUND(L695*M695,2)</f>
        <v>0</v>
      </c>
    </row>
    <row r="696" spans="1:14" x14ac:dyDescent="0.35">
      <c r="F696" s="65"/>
      <c r="G696" s="68"/>
      <c r="H696" s="68"/>
      <c r="I696" s="68"/>
      <c r="J696" s="67"/>
      <c r="K696" s="68"/>
      <c r="L696" s="69"/>
      <c r="M696" s="70"/>
      <c r="N696" s="70"/>
    </row>
    <row r="697" spans="1:14" x14ac:dyDescent="0.35">
      <c r="A697" s="2">
        <v>365</v>
      </c>
      <c r="B697" s="2">
        <v>2195</v>
      </c>
      <c r="C697" s="2">
        <v>2</v>
      </c>
      <c r="D697" s="2">
        <v>5</v>
      </c>
      <c r="E697" s="2">
        <v>55</v>
      </c>
      <c r="F697" s="65"/>
      <c r="G697" s="66" t="s">
        <v>460</v>
      </c>
      <c r="H697" s="68"/>
      <c r="I697" s="68"/>
      <c r="J697" s="71" t="s">
        <v>471</v>
      </c>
      <c r="K697" s="68"/>
      <c r="L697" s="68"/>
      <c r="M697" s="70"/>
      <c r="N697" s="70"/>
    </row>
    <row r="698" spans="1:14" x14ac:dyDescent="0.35">
      <c r="F698" s="65"/>
      <c r="G698" s="68"/>
      <c r="H698" s="68"/>
      <c r="I698" s="68"/>
      <c r="J698" s="67"/>
      <c r="K698" s="68"/>
      <c r="L698" s="69"/>
      <c r="M698" s="70"/>
      <c r="N698" s="70"/>
    </row>
    <row r="699" spans="1:14" x14ac:dyDescent="0.35">
      <c r="A699" s="2">
        <v>366</v>
      </c>
      <c r="B699" s="2">
        <v>12075</v>
      </c>
      <c r="C699" s="2">
        <v>2</v>
      </c>
      <c r="D699" s="2">
        <v>5</v>
      </c>
      <c r="E699" s="2">
        <v>55</v>
      </c>
      <c r="F699" s="65"/>
      <c r="G699" s="66" t="s">
        <v>460</v>
      </c>
      <c r="H699" s="68"/>
      <c r="I699" s="68"/>
      <c r="J699" s="72" t="s">
        <v>472</v>
      </c>
      <c r="K699" s="68"/>
      <c r="L699" s="68"/>
      <c r="M699" s="70"/>
      <c r="N699" s="70"/>
    </row>
    <row r="700" spans="1:14" x14ac:dyDescent="0.35">
      <c r="F700" s="65"/>
      <c r="G700" s="68"/>
      <c r="H700" s="68"/>
      <c r="I700" s="68"/>
      <c r="J700" s="67"/>
      <c r="K700" s="68"/>
      <c r="L700" s="69"/>
      <c r="M700" s="70"/>
      <c r="N700" s="70"/>
    </row>
    <row r="701" spans="1:14" ht="29" x14ac:dyDescent="0.35">
      <c r="A701" s="2">
        <v>367</v>
      </c>
      <c r="B701" s="2">
        <v>2197</v>
      </c>
      <c r="C701" s="2">
        <v>2</v>
      </c>
      <c r="D701" s="2">
        <v>5</v>
      </c>
      <c r="E701" s="2">
        <v>55</v>
      </c>
      <c r="F701" s="65">
        <v>3</v>
      </c>
      <c r="G701" s="66" t="s">
        <v>473</v>
      </c>
      <c r="H701" s="68"/>
      <c r="I701" s="68"/>
      <c r="J701" s="67" t="s">
        <v>474</v>
      </c>
      <c r="K701" s="68" t="s">
        <v>319</v>
      </c>
      <c r="L701" s="69">
        <v>55</v>
      </c>
      <c r="M701" s="70">
        <v>0</v>
      </c>
      <c r="N701" s="70">
        <f>ROUND(L701*M701,2)</f>
        <v>0</v>
      </c>
    </row>
    <row r="702" spans="1:14" x14ac:dyDescent="0.35">
      <c r="F702" s="65"/>
      <c r="G702" s="68"/>
      <c r="H702" s="68"/>
      <c r="I702" s="68"/>
      <c r="J702" s="67"/>
      <c r="K702" s="68"/>
      <c r="L702" s="69"/>
      <c r="M702" s="70"/>
      <c r="N702" s="70"/>
    </row>
    <row r="703" spans="1:14" x14ac:dyDescent="0.35">
      <c r="A703" s="2">
        <v>369</v>
      </c>
      <c r="B703" s="2">
        <v>12096</v>
      </c>
      <c r="C703" s="2">
        <v>2</v>
      </c>
      <c r="D703" s="2">
        <v>6</v>
      </c>
      <c r="E703" s="2">
        <v>57</v>
      </c>
      <c r="F703" s="65"/>
      <c r="G703" s="66" t="s">
        <v>475</v>
      </c>
      <c r="H703" s="68"/>
      <c r="I703" s="68"/>
      <c r="J703" s="71" t="s">
        <v>280</v>
      </c>
      <c r="K703" s="68"/>
      <c r="L703" s="68"/>
      <c r="M703" s="70"/>
      <c r="N703" s="70"/>
    </row>
    <row r="704" spans="1:14" x14ac:dyDescent="0.35">
      <c r="F704" s="65"/>
      <c r="G704" s="68"/>
      <c r="H704" s="68"/>
      <c r="I704" s="68"/>
      <c r="J704" s="67"/>
      <c r="K704" s="68"/>
      <c r="L704" s="69"/>
      <c r="M704" s="70"/>
      <c r="N704" s="70"/>
    </row>
    <row r="705" spans="1:14" x14ac:dyDescent="0.35">
      <c r="A705" s="2">
        <v>370</v>
      </c>
      <c r="B705" s="2">
        <v>2216</v>
      </c>
      <c r="C705" s="2">
        <v>2</v>
      </c>
      <c r="D705" s="2">
        <v>6</v>
      </c>
      <c r="E705" s="2">
        <v>57</v>
      </c>
      <c r="F705" s="65"/>
      <c r="G705" s="66" t="s">
        <v>475</v>
      </c>
      <c r="H705" s="68"/>
      <c r="I705" s="68"/>
      <c r="J705" s="71" t="s">
        <v>476</v>
      </c>
      <c r="K705" s="68"/>
      <c r="L705" s="68"/>
      <c r="M705" s="70"/>
      <c r="N705" s="70"/>
    </row>
    <row r="706" spans="1:14" x14ac:dyDescent="0.35">
      <c r="F706" s="65"/>
      <c r="G706" s="68"/>
      <c r="H706" s="68"/>
      <c r="I706" s="68"/>
      <c r="J706" s="67"/>
      <c r="K706" s="68"/>
      <c r="L706" s="69"/>
      <c r="M706" s="70"/>
      <c r="N706" s="70"/>
    </row>
    <row r="707" spans="1:14" x14ac:dyDescent="0.35">
      <c r="A707" s="2">
        <v>371</v>
      </c>
      <c r="B707" s="2">
        <v>2217</v>
      </c>
      <c r="C707" s="2">
        <v>2</v>
      </c>
      <c r="D707" s="2">
        <v>6</v>
      </c>
      <c r="E707" s="2">
        <v>57</v>
      </c>
      <c r="F707" s="65"/>
      <c r="G707" s="66" t="s">
        <v>475</v>
      </c>
      <c r="H707" s="68"/>
      <c r="I707" s="68"/>
      <c r="J707" s="71" t="s">
        <v>477</v>
      </c>
      <c r="K707" s="68"/>
      <c r="L707" s="68"/>
      <c r="M707" s="70"/>
      <c r="N707" s="70"/>
    </row>
    <row r="708" spans="1:14" x14ac:dyDescent="0.35">
      <c r="F708" s="65"/>
      <c r="G708" s="68"/>
      <c r="H708" s="68"/>
      <c r="I708" s="68"/>
      <c r="J708" s="67"/>
      <c r="K708" s="68"/>
      <c r="L708" s="69"/>
      <c r="M708" s="70"/>
      <c r="N708" s="70"/>
    </row>
    <row r="709" spans="1:14" x14ac:dyDescent="0.35">
      <c r="A709" s="2">
        <v>372</v>
      </c>
      <c r="B709" s="2">
        <v>12987</v>
      </c>
      <c r="C709" s="2">
        <v>2</v>
      </c>
      <c r="D709" s="2">
        <v>6</v>
      </c>
      <c r="E709" s="2">
        <v>57</v>
      </c>
      <c r="F709" s="65"/>
      <c r="G709" s="66" t="s">
        <v>475</v>
      </c>
      <c r="H709" s="68"/>
      <c r="I709" s="68"/>
      <c r="J709" s="71" t="s">
        <v>282</v>
      </c>
      <c r="K709" s="68"/>
      <c r="L709" s="68"/>
      <c r="M709" s="70"/>
      <c r="N709" s="70"/>
    </row>
    <row r="710" spans="1:14" x14ac:dyDescent="0.35">
      <c r="F710" s="65"/>
      <c r="G710" s="68"/>
      <c r="H710" s="68"/>
      <c r="I710" s="68"/>
      <c r="J710" s="67"/>
      <c r="K710" s="68"/>
      <c r="L710" s="69"/>
      <c r="M710" s="70"/>
      <c r="N710" s="70"/>
    </row>
    <row r="711" spans="1:14" ht="58" x14ac:dyDescent="0.35">
      <c r="A711" s="2">
        <v>373</v>
      </c>
      <c r="B711" s="2">
        <v>12988</v>
      </c>
      <c r="C711" s="2">
        <v>2</v>
      </c>
      <c r="D711" s="2">
        <v>6</v>
      </c>
      <c r="E711" s="2">
        <v>57</v>
      </c>
      <c r="F711" s="65"/>
      <c r="G711" s="66" t="s">
        <v>475</v>
      </c>
      <c r="H711" s="68"/>
      <c r="I711" s="68"/>
      <c r="J711" s="67" t="s">
        <v>478</v>
      </c>
      <c r="K711" s="68"/>
      <c r="L711" s="68"/>
      <c r="M711" s="70"/>
      <c r="N711" s="70"/>
    </row>
    <row r="712" spans="1:14" x14ac:dyDescent="0.35">
      <c r="F712" s="65"/>
      <c r="G712" s="68"/>
      <c r="H712" s="68"/>
      <c r="I712" s="68"/>
      <c r="J712" s="67"/>
      <c r="K712" s="68"/>
      <c r="L712" s="69"/>
      <c r="M712" s="70"/>
      <c r="N712" s="70"/>
    </row>
    <row r="713" spans="1:14" x14ac:dyDescent="0.35">
      <c r="A713" s="2">
        <v>374</v>
      </c>
      <c r="B713" s="2">
        <v>12989</v>
      </c>
      <c r="C713" s="2">
        <v>2</v>
      </c>
      <c r="D713" s="2">
        <v>6</v>
      </c>
      <c r="E713" s="2">
        <v>57</v>
      </c>
      <c r="F713" s="65"/>
      <c r="G713" s="66" t="s">
        <v>475</v>
      </c>
      <c r="H713" s="68"/>
      <c r="I713" s="68"/>
      <c r="J713" s="79" t="s">
        <v>479</v>
      </c>
      <c r="K713" s="68"/>
      <c r="L713" s="68"/>
      <c r="M713" s="70"/>
      <c r="N713" s="70"/>
    </row>
    <row r="714" spans="1:14" x14ac:dyDescent="0.35">
      <c r="F714" s="65"/>
      <c r="G714" s="68"/>
      <c r="H714" s="68"/>
      <c r="I714" s="68"/>
      <c r="J714" s="67"/>
      <c r="K714" s="68"/>
      <c r="L714" s="69"/>
      <c r="M714" s="70"/>
      <c r="N714" s="70"/>
    </row>
    <row r="715" spans="1:14" ht="43.5" x14ac:dyDescent="0.35">
      <c r="A715" s="2">
        <v>375</v>
      </c>
      <c r="B715" s="2">
        <v>12990</v>
      </c>
      <c r="C715" s="2">
        <v>2</v>
      </c>
      <c r="D715" s="2">
        <v>6</v>
      </c>
      <c r="E715" s="2">
        <v>57</v>
      </c>
      <c r="F715" s="65"/>
      <c r="G715" s="66" t="s">
        <v>475</v>
      </c>
      <c r="H715" s="68"/>
      <c r="I715" s="68"/>
      <c r="J715" s="67" t="s">
        <v>480</v>
      </c>
      <c r="K715" s="68"/>
      <c r="L715" s="68"/>
      <c r="M715" s="70"/>
      <c r="N715" s="70"/>
    </row>
    <row r="716" spans="1:14" x14ac:dyDescent="0.35">
      <c r="F716" s="65"/>
      <c r="G716" s="68"/>
      <c r="H716" s="68"/>
      <c r="I716" s="68"/>
      <c r="J716" s="67"/>
      <c r="K716" s="68"/>
      <c r="L716" s="69"/>
      <c r="M716" s="70"/>
      <c r="N716" s="70"/>
    </row>
    <row r="717" spans="1:14" ht="43.5" x14ac:dyDescent="0.35">
      <c r="A717" s="2">
        <v>376</v>
      </c>
      <c r="B717" s="2">
        <v>12991</v>
      </c>
      <c r="C717" s="2">
        <v>2</v>
      </c>
      <c r="D717" s="2">
        <v>6</v>
      </c>
      <c r="E717" s="2">
        <v>57</v>
      </c>
      <c r="F717" s="65"/>
      <c r="G717" s="66" t="s">
        <v>475</v>
      </c>
      <c r="H717" s="68"/>
      <c r="I717" s="68"/>
      <c r="J717" s="67" t="s">
        <v>481</v>
      </c>
      <c r="K717" s="68"/>
      <c r="L717" s="68"/>
      <c r="M717" s="70"/>
      <c r="N717" s="70"/>
    </row>
    <row r="718" spans="1:14" x14ac:dyDescent="0.35">
      <c r="F718" s="65"/>
      <c r="G718" s="68"/>
      <c r="H718" s="68"/>
      <c r="I718" s="68"/>
      <c r="J718" s="67"/>
      <c r="K718" s="68"/>
      <c r="L718" s="69"/>
      <c r="M718" s="70"/>
      <c r="N718" s="70"/>
    </row>
    <row r="719" spans="1:14" x14ac:dyDescent="0.35">
      <c r="A719" s="2">
        <v>377</v>
      </c>
      <c r="B719" s="2">
        <v>3102</v>
      </c>
      <c r="C719" s="2">
        <v>2</v>
      </c>
      <c r="D719" s="2">
        <v>6</v>
      </c>
      <c r="E719" s="2">
        <v>57</v>
      </c>
      <c r="F719" s="65"/>
      <c r="G719" s="66" t="s">
        <v>475</v>
      </c>
      <c r="H719" s="68"/>
      <c r="I719" s="68"/>
      <c r="J719" s="71" t="s">
        <v>482</v>
      </c>
      <c r="K719" s="68"/>
      <c r="L719" s="68"/>
      <c r="M719" s="70"/>
      <c r="N719" s="70"/>
    </row>
    <row r="720" spans="1:14" x14ac:dyDescent="0.35">
      <c r="F720" s="65"/>
      <c r="G720" s="68"/>
      <c r="H720" s="68"/>
      <c r="I720" s="68"/>
      <c r="J720" s="67"/>
      <c r="K720" s="68"/>
      <c r="L720" s="69"/>
      <c r="M720" s="70"/>
      <c r="N720" s="70"/>
    </row>
    <row r="721" spans="1:14" ht="58" x14ac:dyDescent="0.35">
      <c r="A721" s="2">
        <v>378</v>
      </c>
      <c r="B721" s="2">
        <v>12478</v>
      </c>
      <c r="C721" s="2">
        <v>2</v>
      </c>
      <c r="D721" s="2">
        <v>6</v>
      </c>
      <c r="E721" s="2">
        <v>57</v>
      </c>
      <c r="F721" s="65"/>
      <c r="G721" s="66" t="s">
        <v>475</v>
      </c>
      <c r="H721" s="68"/>
      <c r="I721" s="68"/>
      <c r="J721" s="72" t="s">
        <v>483</v>
      </c>
      <c r="K721" s="68"/>
      <c r="L721" s="68"/>
      <c r="M721" s="70"/>
      <c r="N721" s="70"/>
    </row>
    <row r="722" spans="1:14" x14ac:dyDescent="0.35">
      <c r="F722" s="65"/>
      <c r="G722" s="68"/>
      <c r="H722" s="68"/>
      <c r="I722" s="68"/>
      <c r="J722" s="67"/>
      <c r="K722" s="68"/>
      <c r="L722" s="69"/>
      <c r="M722" s="70"/>
      <c r="N722" s="70"/>
    </row>
    <row r="723" spans="1:14" x14ac:dyDescent="0.35">
      <c r="A723" s="2">
        <v>379</v>
      </c>
      <c r="B723" s="2">
        <v>3106</v>
      </c>
      <c r="C723" s="2">
        <v>2</v>
      </c>
      <c r="D723" s="2">
        <v>6</v>
      </c>
      <c r="E723" s="2">
        <v>57</v>
      </c>
      <c r="F723" s="65">
        <v>1</v>
      </c>
      <c r="G723" s="66" t="s">
        <v>484</v>
      </c>
      <c r="H723" s="68"/>
      <c r="I723" s="68"/>
      <c r="J723" s="67" t="s">
        <v>485</v>
      </c>
      <c r="K723" s="68" t="s">
        <v>812</v>
      </c>
      <c r="L723" s="69">
        <v>68</v>
      </c>
      <c r="M723" s="70">
        <v>0</v>
      </c>
      <c r="N723" s="70">
        <f>ROUND(L723*M723,2)</f>
        <v>0</v>
      </c>
    </row>
    <row r="724" spans="1:14" x14ac:dyDescent="0.35">
      <c r="F724" s="65"/>
      <c r="G724" s="68"/>
      <c r="H724" s="68"/>
      <c r="I724" s="68"/>
      <c r="J724" s="67"/>
      <c r="K724" s="68"/>
      <c r="L724" s="69"/>
      <c r="M724" s="70"/>
      <c r="N724" s="70"/>
    </row>
    <row r="725" spans="1:14" x14ac:dyDescent="0.35">
      <c r="A725" s="2">
        <v>380</v>
      </c>
      <c r="B725" s="2">
        <v>3109</v>
      </c>
      <c r="C725" s="2">
        <v>2</v>
      </c>
      <c r="D725" s="2">
        <v>6</v>
      </c>
      <c r="E725" s="2">
        <v>57</v>
      </c>
      <c r="F725" s="65"/>
      <c r="G725" s="66" t="s">
        <v>475</v>
      </c>
      <c r="H725" s="68"/>
      <c r="I725" s="68"/>
      <c r="J725" s="72" t="s">
        <v>822</v>
      </c>
      <c r="K725" s="68"/>
      <c r="L725" s="68"/>
      <c r="M725" s="70"/>
      <c r="N725" s="70"/>
    </row>
    <row r="726" spans="1:14" x14ac:dyDescent="0.35">
      <c r="F726" s="65"/>
      <c r="G726" s="68"/>
      <c r="H726" s="68"/>
      <c r="I726" s="68"/>
      <c r="J726" s="67"/>
      <c r="K726" s="68"/>
      <c r="L726" s="69"/>
      <c r="M726" s="70"/>
      <c r="N726" s="70"/>
    </row>
    <row r="727" spans="1:14" x14ac:dyDescent="0.35">
      <c r="A727" s="2">
        <v>381</v>
      </c>
      <c r="B727" s="2">
        <v>3110</v>
      </c>
      <c r="C727" s="2">
        <v>2</v>
      </c>
      <c r="D727" s="2">
        <v>6</v>
      </c>
      <c r="E727" s="2">
        <v>57</v>
      </c>
      <c r="F727" s="65">
        <v>2</v>
      </c>
      <c r="G727" s="66" t="s">
        <v>486</v>
      </c>
      <c r="H727" s="68"/>
      <c r="I727" s="68"/>
      <c r="J727" s="67" t="s">
        <v>487</v>
      </c>
      <c r="K727" s="68" t="s">
        <v>319</v>
      </c>
      <c r="L727" s="69">
        <v>96</v>
      </c>
      <c r="M727" s="70">
        <v>0</v>
      </c>
      <c r="N727" s="70">
        <f>ROUND(L727*M727,2)</f>
        <v>0</v>
      </c>
    </row>
    <row r="728" spans="1:14" x14ac:dyDescent="0.35">
      <c r="F728" s="65"/>
      <c r="G728" s="68"/>
      <c r="H728" s="68"/>
      <c r="I728" s="68"/>
      <c r="J728" s="67"/>
      <c r="K728" s="68"/>
      <c r="L728" s="69"/>
      <c r="M728" s="70"/>
      <c r="N728" s="70"/>
    </row>
    <row r="729" spans="1:14" x14ac:dyDescent="0.35">
      <c r="A729" s="2">
        <v>383</v>
      </c>
      <c r="B729" s="2">
        <v>8531</v>
      </c>
      <c r="C729" s="2">
        <v>2</v>
      </c>
      <c r="D729" s="2">
        <v>7</v>
      </c>
      <c r="E729" s="2">
        <v>58</v>
      </c>
      <c r="F729" s="65"/>
      <c r="G729" s="66" t="s">
        <v>488</v>
      </c>
      <c r="H729" s="68"/>
      <c r="I729" s="68"/>
      <c r="J729" s="71" t="s">
        <v>280</v>
      </c>
      <c r="K729" s="68"/>
      <c r="L729" s="68"/>
      <c r="M729" s="70"/>
      <c r="N729" s="70"/>
    </row>
    <row r="730" spans="1:14" x14ac:dyDescent="0.35">
      <c r="F730" s="65"/>
      <c r="G730" s="68"/>
      <c r="H730" s="68"/>
      <c r="I730" s="68"/>
      <c r="J730" s="67"/>
      <c r="K730" s="68"/>
      <c r="L730" s="69"/>
      <c r="M730" s="70"/>
      <c r="N730" s="70"/>
    </row>
    <row r="731" spans="1:14" x14ac:dyDescent="0.35">
      <c r="A731" s="2">
        <v>384</v>
      </c>
      <c r="B731" s="2">
        <v>8532</v>
      </c>
      <c r="C731" s="2">
        <v>2</v>
      </c>
      <c r="D731" s="2">
        <v>7</v>
      </c>
      <c r="E731" s="2">
        <v>58</v>
      </c>
      <c r="F731" s="65"/>
      <c r="G731" s="66" t="s">
        <v>488</v>
      </c>
      <c r="H731" s="68"/>
      <c r="I731" s="68"/>
      <c r="J731" s="71" t="s">
        <v>489</v>
      </c>
      <c r="K731" s="68"/>
      <c r="L731" s="68"/>
      <c r="M731" s="70"/>
      <c r="N731" s="70"/>
    </row>
    <row r="732" spans="1:14" x14ac:dyDescent="0.35">
      <c r="F732" s="65"/>
      <c r="G732" s="68"/>
      <c r="H732" s="68"/>
      <c r="I732" s="68"/>
      <c r="J732" s="67"/>
      <c r="K732" s="68"/>
      <c r="L732" s="69"/>
      <c r="M732" s="70"/>
      <c r="N732" s="70"/>
    </row>
    <row r="733" spans="1:14" x14ac:dyDescent="0.35">
      <c r="A733" s="2">
        <v>385</v>
      </c>
      <c r="B733" s="2">
        <v>638</v>
      </c>
      <c r="C733" s="2">
        <v>2</v>
      </c>
      <c r="D733" s="2">
        <v>7</v>
      </c>
      <c r="E733" s="2">
        <v>58</v>
      </c>
      <c r="F733" s="65"/>
      <c r="G733" s="66" t="s">
        <v>488</v>
      </c>
      <c r="H733" s="68"/>
      <c r="I733" s="68"/>
      <c r="J733" s="71" t="s">
        <v>352</v>
      </c>
      <c r="K733" s="68"/>
      <c r="L733" s="68"/>
      <c r="M733" s="70"/>
      <c r="N733" s="70"/>
    </row>
    <row r="734" spans="1:14" x14ac:dyDescent="0.35">
      <c r="F734" s="65"/>
      <c r="G734" s="68"/>
      <c r="H734" s="68"/>
      <c r="I734" s="68"/>
      <c r="J734" s="67"/>
      <c r="K734" s="68"/>
      <c r="L734" s="69"/>
      <c r="M734" s="70"/>
      <c r="N734" s="70"/>
    </row>
    <row r="735" spans="1:14" x14ac:dyDescent="0.35">
      <c r="A735" s="2">
        <v>386</v>
      </c>
      <c r="B735" s="2">
        <v>12992</v>
      </c>
      <c r="C735" s="2">
        <v>2</v>
      </c>
      <c r="D735" s="2">
        <v>7</v>
      </c>
      <c r="E735" s="2">
        <v>58</v>
      </c>
      <c r="F735" s="65"/>
      <c r="G735" s="66" t="s">
        <v>488</v>
      </c>
      <c r="H735" s="68"/>
      <c r="I735" s="68"/>
      <c r="J735" s="71" t="s">
        <v>282</v>
      </c>
      <c r="K735" s="68"/>
      <c r="L735" s="68"/>
      <c r="M735" s="70"/>
      <c r="N735" s="70"/>
    </row>
    <row r="736" spans="1:14" x14ac:dyDescent="0.35">
      <c r="F736" s="65"/>
      <c r="G736" s="68"/>
      <c r="H736" s="68"/>
      <c r="I736" s="68"/>
      <c r="J736" s="67"/>
      <c r="K736" s="68"/>
      <c r="L736" s="69"/>
      <c r="M736" s="70"/>
      <c r="N736" s="70"/>
    </row>
    <row r="737" spans="1:14" x14ac:dyDescent="0.35">
      <c r="A737" s="2">
        <v>387</v>
      </c>
      <c r="B737" s="2">
        <v>12993</v>
      </c>
      <c r="C737" s="2">
        <v>2</v>
      </c>
      <c r="D737" s="2">
        <v>7</v>
      </c>
      <c r="E737" s="2">
        <v>58</v>
      </c>
      <c r="F737" s="65"/>
      <c r="G737" s="66" t="s">
        <v>488</v>
      </c>
      <c r="H737" s="68"/>
      <c r="I737" s="68"/>
      <c r="J737" s="79" t="s">
        <v>490</v>
      </c>
      <c r="K737" s="68"/>
      <c r="L737" s="68"/>
      <c r="M737" s="70"/>
      <c r="N737" s="70"/>
    </row>
    <row r="738" spans="1:14" x14ac:dyDescent="0.35">
      <c r="F738" s="65"/>
      <c r="G738" s="68"/>
      <c r="H738" s="68"/>
      <c r="I738" s="68"/>
      <c r="J738" s="67"/>
      <c r="K738" s="68"/>
      <c r="L738" s="69"/>
      <c r="M738" s="70"/>
      <c r="N738" s="70"/>
    </row>
    <row r="739" spans="1:14" ht="87" x14ac:dyDescent="0.35">
      <c r="A739" s="2">
        <v>388</v>
      </c>
      <c r="B739" s="2">
        <v>12994</v>
      </c>
      <c r="C739" s="2">
        <v>2</v>
      </c>
      <c r="D739" s="2">
        <v>7</v>
      </c>
      <c r="E739" s="2">
        <v>58</v>
      </c>
      <c r="F739" s="65"/>
      <c r="G739" s="66" t="s">
        <v>488</v>
      </c>
      <c r="H739" s="68"/>
      <c r="I739" s="68"/>
      <c r="J739" s="67" t="s">
        <v>491</v>
      </c>
      <c r="K739" s="68"/>
      <c r="L739" s="68"/>
      <c r="M739" s="70"/>
      <c r="N739" s="70"/>
    </row>
    <row r="740" spans="1:14" x14ac:dyDescent="0.35">
      <c r="F740" s="65"/>
      <c r="G740" s="68"/>
      <c r="H740" s="68"/>
      <c r="I740" s="68"/>
      <c r="J740" s="67"/>
      <c r="K740" s="68"/>
      <c r="L740" s="69"/>
      <c r="M740" s="70"/>
      <c r="N740" s="70"/>
    </row>
    <row r="741" spans="1:14" ht="43.5" x14ac:dyDescent="0.35">
      <c r="A741" s="2">
        <v>389</v>
      </c>
      <c r="B741" s="2">
        <v>12995</v>
      </c>
      <c r="C741" s="2">
        <v>2</v>
      </c>
      <c r="D741" s="2">
        <v>7</v>
      </c>
      <c r="E741" s="2">
        <v>58</v>
      </c>
      <c r="F741" s="65"/>
      <c r="G741" s="66" t="s">
        <v>488</v>
      </c>
      <c r="H741" s="68"/>
      <c r="I741" s="68"/>
      <c r="J741" s="67" t="s">
        <v>492</v>
      </c>
      <c r="K741" s="68"/>
      <c r="L741" s="68"/>
      <c r="M741" s="70"/>
      <c r="N741" s="70"/>
    </row>
    <row r="742" spans="1:14" x14ac:dyDescent="0.35">
      <c r="F742" s="65"/>
      <c r="G742" s="68"/>
      <c r="H742" s="68"/>
      <c r="I742" s="68"/>
      <c r="J742" s="67"/>
      <c r="K742" s="68"/>
      <c r="L742" s="69"/>
      <c r="M742" s="70"/>
      <c r="N742" s="70"/>
    </row>
    <row r="743" spans="1:14" x14ac:dyDescent="0.35">
      <c r="A743" s="2">
        <v>390</v>
      </c>
      <c r="B743" s="2">
        <v>12996</v>
      </c>
      <c r="C743" s="2">
        <v>2</v>
      </c>
      <c r="D743" s="2">
        <v>7</v>
      </c>
      <c r="E743" s="2">
        <v>58</v>
      </c>
      <c r="F743" s="65"/>
      <c r="G743" s="66" t="s">
        <v>488</v>
      </c>
      <c r="H743" s="68"/>
      <c r="I743" s="68"/>
      <c r="J743" s="67" t="s">
        <v>493</v>
      </c>
      <c r="K743" s="68"/>
      <c r="L743" s="68"/>
      <c r="M743" s="70"/>
      <c r="N743" s="70"/>
    </row>
    <row r="744" spans="1:14" x14ac:dyDescent="0.35">
      <c r="F744" s="65"/>
      <c r="G744" s="68"/>
      <c r="H744" s="68"/>
      <c r="I744" s="68"/>
      <c r="J744" s="67"/>
      <c r="K744" s="68"/>
      <c r="L744" s="69"/>
      <c r="M744" s="70"/>
      <c r="N744" s="70"/>
    </row>
    <row r="745" spans="1:14" ht="43.5" x14ac:dyDescent="0.35">
      <c r="A745" s="2">
        <v>391</v>
      </c>
      <c r="B745" s="2">
        <v>12997</v>
      </c>
      <c r="C745" s="2">
        <v>2</v>
      </c>
      <c r="D745" s="2">
        <v>7</v>
      </c>
      <c r="E745" s="2">
        <v>58</v>
      </c>
      <c r="F745" s="65"/>
      <c r="G745" s="66" t="s">
        <v>488</v>
      </c>
      <c r="H745" s="68"/>
      <c r="I745" s="68"/>
      <c r="J745" s="67" t="s">
        <v>846</v>
      </c>
      <c r="K745" s="68"/>
      <c r="L745" s="68"/>
      <c r="M745" s="70"/>
      <c r="N745" s="70"/>
    </row>
    <row r="746" spans="1:14" x14ac:dyDescent="0.35">
      <c r="F746" s="65"/>
      <c r="G746" s="68"/>
      <c r="H746" s="68"/>
      <c r="I746" s="68"/>
      <c r="J746" s="67"/>
      <c r="K746" s="68"/>
      <c r="L746" s="69"/>
      <c r="M746" s="70"/>
      <c r="N746" s="70"/>
    </row>
    <row r="747" spans="1:14" x14ac:dyDescent="0.35">
      <c r="A747" s="2">
        <v>392</v>
      </c>
      <c r="B747" s="2">
        <v>10002</v>
      </c>
      <c r="C747" s="2">
        <v>2</v>
      </c>
      <c r="D747" s="2">
        <v>7</v>
      </c>
      <c r="E747" s="2">
        <v>58</v>
      </c>
      <c r="F747" s="65"/>
      <c r="G747" s="66" t="s">
        <v>488</v>
      </c>
      <c r="H747" s="68"/>
      <c r="I747" s="68"/>
      <c r="J747" s="71" t="s">
        <v>494</v>
      </c>
      <c r="K747" s="68"/>
      <c r="L747" s="68"/>
      <c r="M747" s="70"/>
      <c r="N747" s="70"/>
    </row>
    <row r="748" spans="1:14" x14ac:dyDescent="0.35">
      <c r="F748" s="65"/>
      <c r="G748" s="68"/>
      <c r="H748" s="68"/>
      <c r="I748" s="68"/>
      <c r="J748" s="67"/>
      <c r="K748" s="68"/>
      <c r="L748" s="69"/>
      <c r="M748" s="70"/>
      <c r="N748" s="70"/>
    </row>
    <row r="749" spans="1:14" ht="29" x14ac:dyDescent="0.35">
      <c r="A749" s="2">
        <v>393</v>
      </c>
      <c r="B749" s="2">
        <v>10003</v>
      </c>
      <c r="C749" s="2">
        <v>2</v>
      </c>
      <c r="D749" s="2">
        <v>7</v>
      </c>
      <c r="E749" s="2">
        <v>58</v>
      </c>
      <c r="F749" s="65">
        <v>1</v>
      </c>
      <c r="G749" s="66" t="s">
        <v>495</v>
      </c>
      <c r="H749" s="68"/>
      <c r="I749" s="68"/>
      <c r="J749" s="67" t="s">
        <v>496</v>
      </c>
      <c r="K749" s="68" t="s">
        <v>334</v>
      </c>
      <c r="L749" s="69">
        <v>8</v>
      </c>
      <c r="M749" s="70">
        <v>0</v>
      </c>
      <c r="N749" s="70">
        <f>ROUND(L749*M749,2)</f>
        <v>0</v>
      </c>
    </row>
    <row r="750" spans="1:14" x14ac:dyDescent="0.35">
      <c r="F750" s="65"/>
      <c r="G750" s="68"/>
      <c r="H750" s="68"/>
      <c r="I750" s="68"/>
      <c r="J750" s="67"/>
      <c r="K750" s="68"/>
      <c r="L750" s="69"/>
      <c r="M750" s="70"/>
      <c r="N750" s="70"/>
    </row>
    <row r="751" spans="1:14" ht="29" x14ac:dyDescent="0.35">
      <c r="A751" s="2">
        <v>394</v>
      </c>
      <c r="B751" s="2">
        <v>10006</v>
      </c>
      <c r="C751" s="2">
        <v>2</v>
      </c>
      <c r="D751" s="2">
        <v>7</v>
      </c>
      <c r="E751" s="2">
        <v>59</v>
      </c>
      <c r="F751" s="65">
        <v>2</v>
      </c>
      <c r="G751" s="66" t="s">
        <v>497</v>
      </c>
      <c r="H751" s="68"/>
      <c r="I751" s="68"/>
      <c r="J751" s="67" t="s">
        <v>498</v>
      </c>
      <c r="K751" s="68" t="s">
        <v>334</v>
      </c>
      <c r="L751" s="69">
        <v>8</v>
      </c>
      <c r="M751" s="70">
        <v>0</v>
      </c>
      <c r="N751" s="70">
        <f>ROUND(L751*M751,2)</f>
        <v>0</v>
      </c>
    </row>
    <row r="752" spans="1:14" x14ac:dyDescent="0.35">
      <c r="F752" s="65"/>
      <c r="G752" s="68"/>
      <c r="H752" s="68"/>
      <c r="I752" s="68"/>
      <c r="J752" s="67"/>
      <c r="K752" s="68"/>
      <c r="L752" s="69"/>
      <c r="M752" s="70"/>
      <c r="N752" s="70"/>
    </row>
    <row r="753" spans="1:14" ht="29" x14ac:dyDescent="0.35">
      <c r="A753" s="2">
        <v>395</v>
      </c>
      <c r="B753" s="2">
        <v>10007</v>
      </c>
      <c r="C753" s="2">
        <v>2</v>
      </c>
      <c r="D753" s="2">
        <v>7</v>
      </c>
      <c r="E753" s="2">
        <v>59</v>
      </c>
      <c r="F753" s="65">
        <v>3</v>
      </c>
      <c r="G753" s="66" t="s">
        <v>499</v>
      </c>
      <c r="H753" s="68"/>
      <c r="I753" s="68"/>
      <c r="J753" s="67" t="s">
        <v>500</v>
      </c>
      <c r="K753" s="68" t="s">
        <v>334</v>
      </c>
      <c r="L753" s="69">
        <v>8</v>
      </c>
      <c r="M753" s="70">
        <v>0</v>
      </c>
      <c r="N753" s="70">
        <f>ROUND(L753*M753,2)</f>
        <v>0</v>
      </c>
    </row>
    <row r="754" spans="1:14" x14ac:dyDescent="0.35">
      <c r="F754" s="65"/>
      <c r="G754" s="68"/>
      <c r="H754" s="68"/>
      <c r="I754" s="68"/>
      <c r="J754" s="67"/>
      <c r="K754" s="68"/>
      <c r="L754" s="69"/>
      <c r="M754" s="70"/>
      <c r="N754" s="70"/>
    </row>
    <row r="755" spans="1:14" ht="29" x14ac:dyDescent="0.35">
      <c r="A755" s="2">
        <v>396</v>
      </c>
      <c r="B755" s="2">
        <v>10008</v>
      </c>
      <c r="C755" s="2">
        <v>2</v>
      </c>
      <c r="D755" s="2">
        <v>7</v>
      </c>
      <c r="E755" s="2">
        <v>59</v>
      </c>
      <c r="F755" s="65">
        <v>4</v>
      </c>
      <c r="G755" s="66" t="s">
        <v>501</v>
      </c>
      <c r="H755" s="68"/>
      <c r="I755" s="68"/>
      <c r="J755" s="67" t="s">
        <v>502</v>
      </c>
      <c r="K755" s="68" t="s">
        <v>334</v>
      </c>
      <c r="L755" s="69">
        <v>1</v>
      </c>
      <c r="M755" s="70">
        <v>0</v>
      </c>
      <c r="N755" s="70">
        <f>ROUND(L755*M755,2)</f>
        <v>0</v>
      </c>
    </row>
    <row r="756" spans="1:14" x14ac:dyDescent="0.35">
      <c r="F756" s="65"/>
      <c r="G756" s="68"/>
      <c r="H756" s="68"/>
      <c r="I756" s="68"/>
      <c r="J756" s="67"/>
      <c r="K756" s="68"/>
      <c r="L756" s="69"/>
      <c r="M756" s="70"/>
      <c r="N756" s="70"/>
    </row>
    <row r="757" spans="1:14" ht="29" x14ac:dyDescent="0.35">
      <c r="A757" s="2">
        <v>397</v>
      </c>
      <c r="B757" s="2">
        <v>10011</v>
      </c>
      <c r="C757" s="2">
        <v>2</v>
      </c>
      <c r="D757" s="2">
        <v>7</v>
      </c>
      <c r="E757" s="2">
        <v>59</v>
      </c>
      <c r="F757" s="65">
        <v>5</v>
      </c>
      <c r="G757" s="66" t="s">
        <v>503</v>
      </c>
      <c r="H757" s="68"/>
      <c r="I757" s="68"/>
      <c r="J757" s="67" t="s">
        <v>504</v>
      </c>
      <c r="K757" s="68" t="s">
        <v>334</v>
      </c>
      <c r="L757" s="69">
        <v>8</v>
      </c>
      <c r="M757" s="70">
        <v>0</v>
      </c>
      <c r="N757" s="70">
        <f>ROUND(L757*M757,2)</f>
        <v>0</v>
      </c>
    </row>
    <row r="758" spans="1:14" x14ac:dyDescent="0.35">
      <c r="F758" s="65"/>
      <c r="G758" s="68"/>
      <c r="H758" s="68"/>
      <c r="I758" s="68"/>
      <c r="J758" s="67"/>
      <c r="K758" s="68"/>
      <c r="L758" s="69"/>
      <c r="M758" s="70"/>
      <c r="N758" s="70"/>
    </row>
    <row r="759" spans="1:14" x14ac:dyDescent="0.35">
      <c r="A759" s="2">
        <v>398</v>
      </c>
      <c r="B759" s="2">
        <v>10018</v>
      </c>
      <c r="C759" s="2">
        <v>2</v>
      </c>
      <c r="D759" s="2">
        <v>7</v>
      </c>
      <c r="E759" s="2">
        <v>59</v>
      </c>
      <c r="F759" s="65"/>
      <c r="G759" s="66" t="s">
        <v>505</v>
      </c>
      <c r="H759" s="68"/>
      <c r="I759" s="68"/>
      <c r="J759" s="71" t="s">
        <v>506</v>
      </c>
      <c r="K759" s="68"/>
      <c r="L759" s="68"/>
      <c r="M759" s="70"/>
      <c r="N759" s="70"/>
    </row>
    <row r="760" spans="1:14" x14ac:dyDescent="0.35">
      <c r="F760" s="65"/>
      <c r="G760" s="68"/>
      <c r="H760" s="68"/>
      <c r="I760" s="68"/>
      <c r="J760" s="67"/>
      <c r="K760" s="68"/>
      <c r="L760" s="69"/>
      <c r="M760" s="70"/>
      <c r="N760" s="70"/>
    </row>
    <row r="761" spans="1:14" ht="29" x14ac:dyDescent="0.35">
      <c r="A761" s="2">
        <v>399</v>
      </c>
      <c r="B761" s="2">
        <v>10019</v>
      </c>
      <c r="C761" s="2">
        <v>2</v>
      </c>
      <c r="D761" s="2">
        <v>7</v>
      </c>
      <c r="E761" s="2">
        <v>59</v>
      </c>
      <c r="F761" s="65">
        <v>6</v>
      </c>
      <c r="G761" s="66" t="s">
        <v>507</v>
      </c>
      <c r="H761" s="68"/>
      <c r="I761" s="68"/>
      <c r="J761" s="67" t="s">
        <v>508</v>
      </c>
      <c r="K761" s="68" t="s">
        <v>334</v>
      </c>
      <c r="L761" s="69">
        <v>6</v>
      </c>
      <c r="M761" s="70">
        <v>0</v>
      </c>
      <c r="N761" s="70">
        <f>ROUND(L761*M761,2)</f>
        <v>0</v>
      </c>
    </row>
    <row r="762" spans="1:14" x14ac:dyDescent="0.35">
      <c r="F762" s="65"/>
      <c r="G762" s="68"/>
      <c r="H762" s="68"/>
      <c r="I762" s="68"/>
      <c r="J762" s="67"/>
      <c r="K762" s="68"/>
      <c r="L762" s="69"/>
      <c r="M762" s="70"/>
      <c r="N762" s="70"/>
    </row>
    <row r="763" spans="1:14" ht="29" x14ac:dyDescent="0.35">
      <c r="A763" s="2">
        <v>400</v>
      </c>
      <c r="B763" s="2">
        <v>10021</v>
      </c>
      <c r="C763" s="2">
        <v>2</v>
      </c>
      <c r="D763" s="2">
        <v>7</v>
      </c>
      <c r="E763" s="2">
        <v>59</v>
      </c>
      <c r="F763" s="65">
        <v>7</v>
      </c>
      <c r="G763" s="66" t="s">
        <v>509</v>
      </c>
      <c r="H763" s="68"/>
      <c r="I763" s="68"/>
      <c r="J763" s="67" t="s">
        <v>510</v>
      </c>
      <c r="K763" s="68" t="s">
        <v>334</v>
      </c>
      <c r="L763" s="69">
        <v>8</v>
      </c>
      <c r="M763" s="70">
        <v>0</v>
      </c>
      <c r="N763" s="70">
        <f>ROUND(L763*M763,2)</f>
        <v>0</v>
      </c>
    </row>
    <row r="764" spans="1:14" x14ac:dyDescent="0.35">
      <c r="F764" s="65"/>
      <c r="G764" s="68"/>
      <c r="H764" s="68"/>
      <c r="I764" s="68"/>
      <c r="J764" s="67"/>
      <c r="K764" s="68"/>
      <c r="L764" s="69"/>
      <c r="M764" s="70"/>
      <c r="N764" s="70"/>
    </row>
    <row r="765" spans="1:14" x14ac:dyDescent="0.35">
      <c r="A765" s="2">
        <v>401</v>
      </c>
      <c r="B765" s="2">
        <v>1932</v>
      </c>
      <c r="C765" s="2">
        <v>2</v>
      </c>
      <c r="D765" s="2">
        <v>7</v>
      </c>
      <c r="E765" s="2">
        <v>59</v>
      </c>
      <c r="F765" s="65"/>
      <c r="G765" s="66" t="s">
        <v>505</v>
      </c>
      <c r="H765" s="68"/>
      <c r="I765" s="68"/>
      <c r="J765" s="71" t="s">
        <v>511</v>
      </c>
      <c r="K765" s="68"/>
      <c r="L765" s="68"/>
      <c r="M765" s="70"/>
      <c r="N765" s="70"/>
    </row>
    <row r="766" spans="1:14" x14ac:dyDescent="0.35">
      <c r="F766" s="65"/>
      <c r="G766" s="68"/>
      <c r="H766" s="68"/>
      <c r="I766" s="68"/>
      <c r="J766" s="67"/>
      <c r="K766" s="68"/>
      <c r="L766" s="69"/>
      <c r="M766" s="70"/>
      <c r="N766" s="70"/>
    </row>
    <row r="767" spans="1:14" ht="29" x14ac:dyDescent="0.35">
      <c r="A767" s="2">
        <v>402</v>
      </c>
      <c r="B767" s="2">
        <v>1933</v>
      </c>
      <c r="C767" s="2">
        <v>2</v>
      </c>
      <c r="D767" s="2">
        <v>7</v>
      </c>
      <c r="E767" s="2">
        <v>59</v>
      </c>
      <c r="F767" s="65"/>
      <c r="G767" s="66" t="s">
        <v>505</v>
      </c>
      <c r="H767" s="68"/>
      <c r="I767" s="68"/>
      <c r="J767" s="67" t="s">
        <v>512</v>
      </c>
      <c r="K767" s="68"/>
      <c r="L767" s="68"/>
      <c r="M767" s="70"/>
      <c r="N767" s="70"/>
    </row>
    <row r="768" spans="1:14" x14ac:dyDescent="0.35">
      <c r="F768" s="65"/>
      <c r="G768" s="68"/>
      <c r="H768" s="68"/>
      <c r="I768" s="68"/>
      <c r="J768" s="67"/>
      <c r="K768" s="68"/>
      <c r="L768" s="69"/>
      <c r="M768" s="70"/>
      <c r="N768" s="70"/>
    </row>
    <row r="769" spans="1:14" ht="58" x14ac:dyDescent="0.35">
      <c r="A769" s="2">
        <v>403</v>
      </c>
      <c r="B769" s="2">
        <v>1934</v>
      </c>
      <c r="C769" s="2">
        <v>2</v>
      </c>
      <c r="D769" s="2">
        <v>7</v>
      </c>
      <c r="E769" s="2">
        <v>59</v>
      </c>
      <c r="F769" s="65">
        <v>8</v>
      </c>
      <c r="G769" s="66" t="s">
        <v>513</v>
      </c>
      <c r="H769" s="68"/>
      <c r="I769" s="68"/>
      <c r="J769" s="67" t="s">
        <v>514</v>
      </c>
      <c r="K769" s="68" t="s">
        <v>334</v>
      </c>
      <c r="L769" s="69">
        <v>1</v>
      </c>
      <c r="M769" s="70">
        <v>0</v>
      </c>
      <c r="N769" s="70">
        <f>ROUND(L769*M769,2)</f>
        <v>0</v>
      </c>
    </row>
    <row r="770" spans="1:14" x14ac:dyDescent="0.35">
      <c r="F770" s="65"/>
      <c r="G770" s="68"/>
      <c r="H770" s="68"/>
      <c r="I770" s="68"/>
      <c r="J770" s="67"/>
      <c r="K770" s="68"/>
      <c r="L770" s="69"/>
      <c r="M770" s="70"/>
      <c r="N770" s="70"/>
    </row>
    <row r="771" spans="1:14" x14ac:dyDescent="0.35">
      <c r="A771" s="2">
        <v>404</v>
      </c>
      <c r="B771" s="2">
        <v>12494</v>
      </c>
      <c r="C771" s="2">
        <v>2</v>
      </c>
      <c r="D771" s="2">
        <v>7</v>
      </c>
      <c r="E771" s="2">
        <v>59</v>
      </c>
      <c r="F771" s="65">
        <v>9</v>
      </c>
      <c r="G771" s="66" t="s">
        <v>515</v>
      </c>
      <c r="H771" s="68"/>
      <c r="I771" s="68"/>
      <c r="J771" s="67" t="s">
        <v>516</v>
      </c>
      <c r="K771" s="68" t="s">
        <v>334</v>
      </c>
      <c r="L771" s="69">
        <v>1</v>
      </c>
      <c r="M771" s="70">
        <v>0</v>
      </c>
      <c r="N771" s="70">
        <f>ROUND(L771*M771,2)</f>
        <v>0</v>
      </c>
    </row>
    <row r="772" spans="1:14" x14ac:dyDescent="0.35">
      <c r="F772" s="65"/>
      <c r="G772" s="68"/>
      <c r="H772" s="68"/>
      <c r="I772" s="68"/>
      <c r="J772" s="67"/>
      <c r="K772" s="68"/>
      <c r="L772" s="69"/>
      <c r="M772" s="70"/>
      <c r="N772" s="70"/>
    </row>
    <row r="773" spans="1:14" x14ac:dyDescent="0.35">
      <c r="A773" s="2">
        <v>405</v>
      </c>
      <c r="B773" s="2">
        <v>12495</v>
      </c>
      <c r="C773" s="2">
        <v>2</v>
      </c>
      <c r="D773" s="2">
        <v>7</v>
      </c>
      <c r="E773" s="2">
        <v>59</v>
      </c>
      <c r="F773" s="65">
        <v>10</v>
      </c>
      <c r="G773" s="66" t="s">
        <v>517</v>
      </c>
      <c r="H773" s="68"/>
      <c r="I773" s="68"/>
      <c r="J773" s="67" t="s">
        <v>518</v>
      </c>
      <c r="K773" s="68" t="s">
        <v>334</v>
      </c>
      <c r="L773" s="69">
        <v>1</v>
      </c>
      <c r="M773" s="70">
        <v>0</v>
      </c>
      <c r="N773" s="70">
        <f>ROUND(L773*M773,2)</f>
        <v>0</v>
      </c>
    </row>
    <row r="774" spans="1:14" x14ac:dyDescent="0.35">
      <c r="F774" s="65"/>
      <c r="G774" s="68"/>
      <c r="H774" s="68"/>
      <c r="I774" s="68"/>
      <c r="J774" s="67"/>
      <c r="K774" s="68"/>
      <c r="L774" s="69"/>
      <c r="M774" s="70"/>
      <c r="N774" s="70"/>
    </row>
    <row r="775" spans="1:14" x14ac:dyDescent="0.35">
      <c r="A775" s="2">
        <v>406</v>
      </c>
      <c r="B775" s="2">
        <v>8883</v>
      </c>
      <c r="C775" s="2">
        <v>2</v>
      </c>
      <c r="D775" s="2">
        <v>7</v>
      </c>
      <c r="E775" s="2">
        <v>60</v>
      </c>
      <c r="F775" s="65"/>
      <c r="G775" s="66" t="s">
        <v>519</v>
      </c>
      <c r="H775" s="68"/>
      <c r="I775" s="68"/>
      <c r="J775" s="71" t="s">
        <v>387</v>
      </c>
      <c r="K775" s="68"/>
      <c r="L775" s="68"/>
      <c r="M775" s="70"/>
      <c r="N775" s="70"/>
    </row>
    <row r="776" spans="1:14" x14ac:dyDescent="0.35">
      <c r="F776" s="65"/>
      <c r="G776" s="68"/>
      <c r="H776" s="68"/>
      <c r="I776" s="68"/>
      <c r="J776" s="67"/>
      <c r="K776" s="68"/>
      <c r="L776" s="69"/>
      <c r="M776" s="70"/>
      <c r="N776" s="70"/>
    </row>
    <row r="777" spans="1:14" ht="43.5" x14ac:dyDescent="0.35">
      <c r="A777" s="2">
        <v>407</v>
      </c>
      <c r="B777" s="2">
        <v>8884</v>
      </c>
      <c r="C777" s="2">
        <v>2</v>
      </c>
      <c r="D777" s="2">
        <v>7</v>
      </c>
      <c r="E777" s="2">
        <v>60</v>
      </c>
      <c r="F777" s="65"/>
      <c r="G777" s="66" t="s">
        <v>519</v>
      </c>
      <c r="H777" s="68"/>
      <c r="I777" s="68"/>
      <c r="J777" s="72" t="s">
        <v>520</v>
      </c>
      <c r="K777" s="68"/>
      <c r="L777" s="68"/>
      <c r="M777" s="70"/>
      <c r="N777" s="70"/>
    </row>
    <row r="778" spans="1:14" x14ac:dyDescent="0.35">
      <c r="F778" s="65"/>
      <c r="G778" s="68"/>
      <c r="H778" s="68"/>
      <c r="I778" s="68"/>
      <c r="J778" s="67"/>
      <c r="K778" s="68"/>
      <c r="L778" s="69"/>
      <c r="M778" s="70"/>
      <c r="N778" s="70"/>
    </row>
    <row r="779" spans="1:14" ht="29" x14ac:dyDescent="0.35">
      <c r="A779" s="2">
        <v>408</v>
      </c>
      <c r="B779" s="2">
        <v>9974</v>
      </c>
      <c r="C779" s="2">
        <v>2</v>
      </c>
      <c r="D779" s="2">
        <v>7</v>
      </c>
      <c r="E779" s="2">
        <v>60</v>
      </c>
      <c r="F779" s="65">
        <v>11</v>
      </c>
      <c r="G779" s="66" t="s">
        <v>521</v>
      </c>
      <c r="H779" s="68"/>
      <c r="I779" s="68"/>
      <c r="J779" s="67" t="s">
        <v>522</v>
      </c>
      <c r="K779" s="68" t="s">
        <v>67</v>
      </c>
      <c r="L779" s="69">
        <v>1</v>
      </c>
      <c r="M779" s="70">
        <v>2500</v>
      </c>
      <c r="N779" s="70">
        <f>ROUND(L779*M779,2)</f>
        <v>2500</v>
      </c>
    </row>
    <row r="780" spans="1:14" x14ac:dyDescent="0.35">
      <c r="F780" s="65"/>
      <c r="G780" s="68"/>
      <c r="H780" s="68"/>
      <c r="I780" s="68"/>
      <c r="J780" s="67"/>
      <c r="K780" s="68"/>
      <c r="L780" s="69"/>
      <c r="M780" s="70"/>
      <c r="N780" s="70"/>
    </row>
    <row r="781" spans="1:14" ht="29" x14ac:dyDescent="0.35">
      <c r="A781" s="2">
        <v>409</v>
      </c>
      <c r="B781" s="2">
        <v>12524</v>
      </c>
      <c r="C781" s="2">
        <v>2</v>
      </c>
      <c r="D781" s="2">
        <v>7</v>
      </c>
      <c r="E781" s="2">
        <v>60</v>
      </c>
      <c r="F781" s="65">
        <v>12</v>
      </c>
      <c r="G781" s="66" t="s">
        <v>523</v>
      </c>
      <c r="H781" s="68"/>
      <c r="I781" s="68"/>
      <c r="J781" s="67" t="s">
        <v>524</v>
      </c>
      <c r="K781" s="68" t="s">
        <v>67</v>
      </c>
      <c r="L781" s="69">
        <v>1</v>
      </c>
      <c r="M781" s="70">
        <v>5000</v>
      </c>
      <c r="N781" s="70">
        <f>ROUND(L781*M781,2)</f>
        <v>5000</v>
      </c>
    </row>
    <row r="782" spans="1:14" x14ac:dyDescent="0.35">
      <c r="F782" s="65"/>
      <c r="G782" s="68"/>
      <c r="H782" s="68"/>
      <c r="I782" s="68"/>
      <c r="J782" s="67"/>
      <c r="K782" s="68"/>
      <c r="L782" s="69"/>
      <c r="M782" s="70"/>
      <c r="N782" s="70"/>
    </row>
    <row r="783" spans="1:14" x14ac:dyDescent="0.35">
      <c r="A783" s="2">
        <v>411</v>
      </c>
      <c r="B783" s="2">
        <v>8533</v>
      </c>
      <c r="C783" s="2">
        <v>2</v>
      </c>
      <c r="D783" s="2">
        <v>8</v>
      </c>
      <c r="E783" s="2">
        <v>62</v>
      </c>
      <c r="F783" s="65"/>
      <c r="G783" s="66" t="s">
        <v>525</v>
      </c>
      <c r="H783" s="68"/>
      <c r="I783" s="68"/>
      <c r="J783" s="71" t="s">
        <v>280</v>
      </c>
      <c r="K783" s="68"/>
      <c r="L783" s="68"/>
      <c r="M783" s="70"/>
      <c r="N783" s="70"/>
    </row>
    <row r="784" spans="1:14" x14ac:dyDescent="0.35">
      <c r="F784" s="65"/>
      <c r="G784" s="68"/>
      <c r="H784" s="68"/>
      <c r="I784" s="68"/>
      <c r="J784" s="67"/>
      <c r="K784" s="68"/>
      <c r="L784" s="69"/>
      <c r="M784" s="70"/>
      <c r="N784" s="70"/>
    </row>
    <row r="785" spans="1:14" x14ac:dyDescent="0.35">
      <c r="A785" s="2">
        <v>412</v>
      </c>
      <c r="B785" s="2">
        <v>8534</v>
      </c>
      <c r="C785" s="2">
        <v>2</v>
      </c>
      <c r="D785" s="2">
        <v>8</v>
      </c>
      <c r="E785" s="2">
        <v>62</v>
      </c>
      <c r="F785" s="65"/>
      <c r="G785" s="66" t="s">
        <v>525</v>
      </c>
      <c r="H785" s="68"/>
      <c r="I785" s="68"/>
      <c r="J785" s="71" t="s">
        <v>526</v>
      </c>
      <c r="K785" s="68"/>
      <c r="L785" s="68"/>
      <c r="M785" s="70"/>
      <c r="N785" s="70"/>
    </row>
    <row r="786" spans="1:14" x14ac:dyDescent="0.35">
      <c r="F786" s="65"/>
      <c r="G786" s="68"/>
      <c r="H786" s="68"/>
      <c r="I786" s="68"/>
      <c r="J786" s="67"/>
      <c r="K786" s="68"/>
      <c r="L786" s="69"/>
      <c r="M786" s="70"/>
      <c r="N786" s="70"/>
    </row>
    <row r="787" spans="1:14" x14ac:dyDescent="0.35">
      <c r="A787" s="2">
        <v>413</v>
      </c>
      <c r="B787" s="2">
        <v>705</v>
      </c>
      <c r="C787" s="2">
        <v>2</v>
      </c>
      <c r="D787" s="2">
        <v>8</v>
      </c>
      <c r="E787" s="2">
        <v>62</v>
      </c>
      <c r="F787" s="65"/>
      <c r="G787" s="66" t="s">
        <v>525</v>
      </c>
      <c r="H787" s="68"/>
      <c r="I787" s="68"/>
      <c r="J787" s="71" t="s">
        <v>527</v>
      </c>
      <c r="K787" s="68"/>
      <c r="L787" s="68"/>
      <c r="M787" s="70"/>
      <c r="N787" s="70"/>
    </row>
    <row r="788" spans="1:14" x14ac:dyDescent="0.35">
      <c r="F788" s="65"/>
      <c r="G788" s="68"/>
      <c r="H788" s="68"/>
      <c r="I788" s="68"/>
      <c r="J788" s="67"/>
      <c r="K788" s="68"/>
      <c r="L788" s="69"/>
      <c r="M788" s="70"/>
      <c r="N788" s="70"/>
    </row>
    <row r="789" spans="1:14" x14ac:dyDescent="0.35">
      <c r="A789" s="2">
        <v>414</v>
      </c>
      <c r="B789" s="2">
        <v>13008</v>
      </c>
      <c r="C789" s="2">
        <v>2</v>
      </c>
      <c r="D789" s="2">
        <v>8</v>
      </c>
      <c r="E789" s="2">
        <v>62</v>
      </c>
      <c r="F789" s="65"/>
      <c r="G789" s="66" t="s">
        <v>525</v>
      </c>
      <c r="H789" s="68"/>
      <c r="I789" s="68"/>
      <c r="J789" s="79" t="s">
        <v>528</v>
      </c>
      <c r="K789" s="68"/>
      <c r="L789" s="68"/>
      <c r="M789" s="70"/>
      <c r="N789" s="70"/>
    </row>
    <row r="790" spans="1:14" x14ac:dyDescent="0.35">
      <c r="F790" s="65"/>
      <c r="G790" s="68"/>
      <c r="H790" s="68"/>
      <c r="I790" s="68"/>
      <c r="J790" s="67"/>
      <c r="K790" s="68"/>
      <c r="L790" s="69"/>
      <c r="M790" s="70"/>
      <c r="N790" s="70"/>
    </row>
    <row r="791" spans="1:14" x14ac:dyDescent="0.35">
      <c r="A791" s="2">
        <v>415</v>
      </c>
      <c r="B791" s="2">
        <v>13009</v>
      </c>
      <c r="C791" s="2">
        <v>2</v>
      </c>
      <c r="D791" s="2">
        <v>8</v>
      </c>
      <c r="E791" s="2">
        <v>62</v>
      </c>
      <c r="F791" s="65"/>
      <c r="G791" s="66" t="s">
        <v>525</v>
      </c>
      <c r="H791" s="68"/>
      <c r="I791" s="68"/>
      <c r="J791" s="67" t="s">
        <v>529</v>
      </c>
      <c r="K791" s="68"/>
      <c r="L791" s="68"/>
      <c r="M791" s="70"/>
      <c r="N791" s="70"/>
    </row>
    <row r="792" spans="1:14" x14ac:dyDescent="0.35">
      <c r="F792" s="65"/>
      <c r="G792" s="68"/>
      <c r="H792" s="68"/>
      <c r="I792" s="68"/>
      <c r="J792" s="67"/>
      <c r="K792" s="68"/>
      <c r="L792" s="69"/>
      <c r="M792" s="70"/>
      <c r="N792" s="70"/>
    </row>
    <row r="793" spans="1:14" ht="29" x14ac:dyDescent="0.35">
      <c r="A793" s="2">
        <v>416</v>
      </c>
      <c r="B793" s="2">
        <v>13010</v>
      </c>
      <c r="C793" s="2">
        <v>2</v>
      </c>
      <c r="D793" s="2">
        <v>8</v>
      </c>
      <c r="E793" s="2">
        <v>62</v>
      </c>
      <c r="F793" s="65"/>
      <c r="G793" s="66" t="s">
        <v>525</v>
      </c>
      <c r="H793" s="68"/>
      <c r="I793" s="68"/>
      <c r="J793" s="67" t="s">
        <v>530</v>
      </c>
      <c r="K793" s="68"/>
      <c r="L793" s="68"/>
      <c r="M793" s="70"/>
      <c r="N793" s="70"/>
    </row>
    <row r="794" spans="1:14" x14ac:dyDescent="0.35">
      <c r="F794" s="65"/>
      <c r="G794" s="68"/>
      <c r="H794" s="68"/>
      <c r="I794" s="68"/>
      <c r="J794" s="67"/>
      <c r="K794" s="68"/>
      <c r="L794" s="69"/>
      <c r="M794" s="70"/>
      <c r="N794" s="70"/>
    </row>
    <row r="795" spans="1:14" x14ac:dyDescent="0.35">
      <c r="A795" s="2">
        <v>417</v>
      </c>
      <c r="B795" s="2">
        <v>2254</v>
      </c>
      <c r="C795" s="2">
        <v>2</v>
      </c>
      <c r="D795" s="2">
        <v>8</v>
      </c>
      <c r="E795" s="2">
        <v>62</v>
      </c>
      <c r="F795" s="65"/>
      <c r="G795" s="66" t="s">
        <v>525</v>
      </c>
      <c r="H795" s="68"/>
      <c r="I795" s="68"/>
      <c r="J795" s="71" t="s">
        <v>531</v>
      </c>
      <c r="K795" s="68"/>
      <c r="L795" s="68"/>
      <c r="M795" s="70"/>
      <c r="N795" s="70"/>
    </row>
    <row r="796" spans="1:14" x14ac:dyDescent="0.35">
      <c r="F796" s="65"/>
      <c r="G796" s="68"/>
      <c r="H796" s="68"/>
      <c r="I796" s="68"/>
      <c r="J796" s="67"/>
      <c r="K796" s="68"/>
      <c r="L796" s="69"/>
      <c r="M796" s="70"/>
      <c r="N796" s="70"/>
    </row>
    <row r="797" spans="1:14" x14ac:dyDescent="0.35">
      <c r="A797" s="2">
        <v>418</v>
      </c>
      <c r="B797" s="2">
        <v>2255</v>
      </c>
      <c r="C797" s="2">
        <v>2</v>
      </c>
      <c r="D797" s="2">
        <v>8</v>
      </c>
      <c r="E797" s="2">
        <v>62</v>
      </c>
      <c r="F797" s="65"/>
      <c r="G797" s="66" t="s">
        <v>525</v>
      </c>
      <c r="H797" s="68"/>
      <c r="I797" s="68"/>
      <c r="J797" s="72" t="s">
        <v>532</v>
      </c>
      <c r="K797" s="68"/>
      <c r="L797" s="68"/>
      <c r="M797" s="70"/>
      <c r="N797" s="70"/>
    </row>
    <row r="798" spans="1:14" x14ac:dyDescent="0.35">
      <c r="F798" s="65"/>
      <c r="G798" s="68"/>
      <c r="H798" s="68"/>
      <c r="I798" s="68"/>
      <c r="J798" s="67"/>
      <c r="K798" s="68"/>
      <c r="L798" s="69"/>
      <c r="M798" s="70"/>
      <c r="N798" s="70"/>
    </row>
    <row r="799" spans="1:14" x14ac:dyDescent="0.35">
      <c r="A799" s="2">
        <v>419</v>
      </c>
      <c r="B799" s="2">
        <v>2256</v>
      </c>
      <c r="C799" s="2">
        <v>2</v>
      </c>
      <c r="D799" s="2">
        <v>8</v>
      </c>
      <c r="E799" s="2">
        <v>62</v>
      </c>
      <c r="F799" s="65">
        <v>1</v>
      </c>
      <c r="G799" s="66" t="s">
        <v>533</v>
      </c>
      <c r="H799" s="68"/>
      <c r="I799" s="68"/>
      <c r="J799" s="67" t="s">
        <v>534</v>
      </c>
      <c r="K799" s="68" t="s">
        <v>334</v>
      </c>
      <c r="L799" s="69">
        <v>7</v>
      </c>
      <c r="M799" s="70">
        <v>0</v>
      </c>
      <c r="N799" s="70">
        <f>ROUND(L799*M799,2)</f>
        <v>0</v>
      </c>
    </row>
    <row r="800" spans="1:14" x14ac:dyDescent="0.35">
      <c r="F800" s="65"/>
      <c r="G800" s="68"/>
      <c r="H800" s="68"/>
      <c r="I800" s="68"/>
      <c r="J800" s="67"/>
      <c r="K800" s="68"/>
      <c r="L800" s="69"/>
      <c r="M800" s="70"/>
      <c r="N800" s="70"/>
    </row>
    <row r="801" spans="1:14" x14ac:dyDescent="0.35">
      <c r="A801" s="2">
        <v>420</v>
      </c>
      <c r="B801" s="2">
        <v>12454</v>
      </c>
      <c r="C801" s="2">
        <v>2</v>
      </c>
      <c r="D801" s="2">
        <v>8</v>
      </c>
      <c r="E801" s="2">
        <v>62</v>
      </c>
      <c r="F801" s="65">
        <v>2</v>
      </c>
      <c r="G801" s="66" t="s">
        <v>535</v>
      </c>
      <c r="H801" s="68"/>
      <c r="I801" s="68"/>
      <c r="J801" s="67" t="s">
        <v>536</v>
      </c>
      <c r="K801" s="68" t="s">
        <v>334</v>
      </c>
      <c r="L801" s="69">
        <v>2</v>
      </c>
      <c r="M801" s="70">
        <v>0</v>
      </c>
      <c r="N801" s="70">
        <f>ROUND(L801*M801,2)</f>
        <v>0</v>
      </c>
    </row>
    <row r="802" spans="1:14" x14ac:dyDescent="0.35">
      <c r="F802" s="65"/>
      <c r="G802" s="68"/>
      <c r="H802" s="68"/>
      <c r="I802" s="68"/>
      <c r="J802" s="67"/>
      <c r="K802" s="68"/>
      <c r="L802" s="69"/>
      <c r="M802" s="70"/>
      <c r="N802" s="70"/>
    </row>
    <row r="803" spans="1:14" x14ac:dyDescent="0.35">
      <c r="A803" s="2">
        <v>421</v>
      </c>
      <c r="B803" s="2">
        <v>9071</v>
      </c>
      <c r="C803" s="2">
        <v>2</v>
      </c>
      <c r="D803" s="2">
        <v>8</v>
      </c>
      <c r="E803" s="2">
        <v>62</v>
      </c>
      <c r="F803" s="65"/>
      <c r="G803" s="66" t="s">
        <v>525</v>
      </c>
      <c r="H803" s="68"/>
      <c r="I803" s="68"/>
      <c r="J803" s="71" t="s">
        <v>537</v>
      </c>
      <c r="K803" s="68"/>
      <c r="L803" s="68"/>
      <c r="M803" s="70"/>
      <c r="N803" s="70"/>
    </row>
    <row r="804" spans="1:14" x14ac:dyDescent="0.35">
      <c r="F804" s="65"/>
      <c r="G804" s="68"/>
      <c r="H804" s="68"/>
      <c r="I804" s="68"/>
      <c r="J804" s="67"/>
      <c r="K804" s="68"/>
      <c r="L804" s="69"/>
      <c r="M804" s="70"/>
      <c r="N804" s="70"/>
    </row>
    <row r="805" spans="1:14" x14ac:dyDescent="0.35">
      <c r="A805" s="2">
        <v>422</v>
      </c>
      <c r="B805" s="2">
        <v>9072</v>
      </c>
      <c r="C805" s="2">
        <v>2</v>
      </c>
      <c r="D805" s="2">
        <v>8</v>
      </c>
      <c r="E805" s="2">
        <v>62</v>
      </c>
      <c r="F805" s="65"/>
      <c r="G805" s="66" t="s">
        <v>525</v>
      </c>
      <c r="H805" s="68"/>
      <c r="I805" s="68"/>
      <c r="J805" s="72" t="s">
        <v>823</v>
      </c>
      <c r="K805" s="68"/>
      <c r="L805" s="68"/>
      <c r="M805" s="70"/>
      <c r="N805" s="70"/>
    </row>
    <row r="806" spans="1:14" x14ac:dyDescent="0.35">
      <c r="F806" s="65"/>
      <c r="G806" s="68"/>
      <c r="H806" s="68"/>
      <c r="I806" s="68"/>
      <c r="J806" s="67"/>
      <c r="K806" s="68"/>
      <c r="L806" s="69"/>
      <c r="M806" s="70"/>
      <c r="N806" s="70"/>
    </row>
    <row r="807" spans="1:14" ht="58" x14ac:dyDescent="0.35">
      <c r="A807" s="2">
        <v>423</v>
      </c>
      <c r="B807" s="2">
        <v>9073</v>
      </c>
      <c r="C807" s="2">
        <v>2</v>
      </c>
      <c r="D807" s="2">
        <v>8</v>
      </c>
      <c r="E807" s="2">
        <v>62</v>
      </c>
      <c r="F807" s="65">
        <v>3</v>
      </c>
      <c r="G807" s="66" t="s">
        <v>538</v>
      </c>
      <c r="H807" s="68"/>
      <c r="I807" s="68"/>
      <c r="J807" s="67" t="s">
        <v>824</v>
      </c>
      <c r="K807" s="68" t="s">
        <v>334</v>
      </c>
      <c r="L807" s="69">
        <v>8</v>
      </c>
      <c r="M807" s="70">
        <v>0</v>
      </c>
      <c r="N807" s="70">
        <f>ROUND(L807*M807,2)</f>
        <v>0</v>
      </c>
    </row>
    <row r="808" spans="1:14" x14ac:dyDescent="0.35">
      <c r="F808" s="65"/>
      <c r="G808" s="68"/>
      <c r="H808" s="68"/>
      <c r="I808" s="68"/>
      <c r="J808" s="67"/>
      <c r="K808" s="68"/>
      <c r="L808" s="69"/>
      <c r="M808" s="70"/>
      <c r="N808" s="70"/>
    </row>
    <row r="809" spans="1:14" ht="58" x14ac:dyDescent="0.35">
      <c r="A809" s="2">
        <v>424</v>
      </c>
      <c r="B809" s="2">
        <v>12498</v>
      </c>
      <c r="C809" s="2">
        <v>2</v>
      </c>
      <c r="D809" s="2">
        <v>8</v>
      </c>
      <c r="E809" s="2">
        <v>62</v>
      </c>
      <c r="F809" s="65">
        <v>4</v>
      </c>
      <c r="G809" s="66" t="s">
        <v>539</v>
      </c>
      <c r="H809" s="68"/>
      <c r="I809" s="68"/>
      <c r="J809" s="67" t="s">
        <v>825</v>
      </c>
      <c r="K809" s="68" t="s">
        <v>334</v>
      </c>
      <c r="L809" s="69">
        <v>2</v>
      </c>
      <c r="M809" s="70">
        <v>0</v>
      </c>
      <c r="N809" s="70">
        <f>ROUND(L809*M809,2)</f>
        <v>0</v>
      </c>
    </row>
    <row r="810" spans="1:14" x14ac:dyDescent="0.35">
      <c r="F810" s="65"/>
      <c r="G810" s="68"/>
      <c r="H810" s="68"/>
      <c r="I810" s="68"/>
      <c r="J810" s="67"/>
      <c r="K810" s="68"/>
      <c r="L810" s="69"/>
      <c r="M810" s="70"/>
      <c r="N810" s="70"/>
    </row>
    <row r="811" spans="1:14" ht="58" x14ac:dyDescent="0.35">
      <c r="A811" s="2">
        <v>425</v>
      </c>
      <c r="B811" s="2">
        <v>12499</v>
      </c>
      <c r="C811" s="2">
        <v>2</v>
      </c>
      <c r="D811" s="2">
        <v>8</v>
      </c>
      <c r="E811" s="2">
        <v>63</v>
      </c>
      <c r="F811" s="65">
        <v>5</v>
      </c>
      <c r="G811" s="66" t="s">
        <v>540</v>
      </c>
      <c r="H811" s="68"/>
      <c r="I811" s="68"/>
      <c r="J811" s="67" t="s">
        <v>826</v>
      </c>
      <c r="K811" s="68" t="s">
        <v>334</v>
      </c>
      <c r="L811" s="69">
        <v>1</v>
      </c>
      <c r="M811" s="70">
        <v>0</v>
      </c>
      <c r="N811" s="70">
        <f>ROUND(L811*M811,2)</f>
        <v>0</v>
      </c>
    </row>
    <row r="812" spans="1:14" x14ac:dyDescent="0.35">
      <c r="F812" s="65"/>
      <c r="G812" s="68"/>
      <c r="H812" s="68"/>
      <c r="I812" s="68"/>
      <c r="J812" s="67"/>
      <c r="K812" s="68"/>
      <c r="L812" s="69"/>
      <c r="M812" s="70"/>
      <c r="N812" s="70"/>
    </row>
    <row r="813" spans="1:14" x14ac:dyDescent="0.35">
      <c r="A813" s="2">
        <v>426</v>
      </c>
      <c r="B813" s="2">
        <v>9105</v>
      </c>
      <c r="C813" s="2">
        <v>2</v>
      </c>
      <c r="D813" s="2">
        <v>8</v>
      </c>
      <c r="E813" s="2">
        <v>63</v>
      </c>
      <c r="F813" s="65"/>
      <c r="G813" s="66" t="s">
        <v>541</v>
      </c>
      <c r="H813" s="68"/>
      <c r="I813" s="68"/>
      <c r="J813" s="72" t="s">
        <v>542</v>
      </c>
      <c r="K813" s="68"/>
      <c r="L813" s="68"/>
      <c r="M813" s="70"/>
      <c r="N813" s="70"/>
    </row>
    <row r="814" spans="1:14" x14ac:dyDescent="0.35">
      <c r="F814" s="65"/>
      <c r="G814" s="68"/>
      <c r="H814" s="68"/>
      <c r="I814" s="68"/>
      <c r="J814" s="67"/>
      <c r="K814" s="68"/>
      <c r="L814" s="69"/>
      <c r="M814" s="70"/>
      <c r="N814" s="70"/>
    </row>
    <row r="815" spans="1:14" ht="58" x14ac:dyDescent="0.35">
      <c r="A815" s="2">
        <v>427</v>
      </c>
      <c r="B815" s="2">
        <v>12479</v>
      </c>
      <c r="C815" s="2">
        <v>2</v>
      </c>
      <c r="D815" s="2">
        <v>8</v>
      </c>
      <c r="E815" s="2">
        <v>63</v>
      </c>
      <c r="F815" s="65">
        <v>6</v>
      </c>
      <c r="G815" s="66" t="s">
        <v>543</v>
      </c>
      <c r="H815" s="68"/>
      <c r="I815" s="68"/>
      <c r="J815" s="67" t="s">
        <v>544</v>
      </c>
      <c r="K815" s="68" t="s">
        <v>334</v>
      </c>
      <c r="L815" s="69">
        <v>2</v>
      </c>
      <c r="M815" s="70">
        <v>0</v>
      </c>
      <c r="N815" s="70">
        <f>ROUND(L815*M815,2)</f>
        <v>0</v>
      </c>
    </row>
    <row r="816" spans="1:14" x14ac:dyDescent="0.35">
      <c r="F816" s="65"/>
      <c r="G816" s="68"/>
      <c r="H816" s="68"/>
      <c r="I816" s="68"/>
      <c r="J816" s="67"/>
      <c r="K816" s="68"/>
      <c r="L816" s="69"/>
      <c r="M816" s="70"/>
      <c r="N816" s="70"/>
    </row>
    <row r="817" spans="1:14" ht="58" x14ac:dyDescent="0.35">
      <c r="A817" s="2">
        <v>428</v>
      </c>
      <c r="B817" s="2">
        <v>9106</v>
      </c>
      <c r="C817" s="2">
        <v>2</v>
      </c>
      <c r="D817" s="2">
        <v>8</v>
      </c>
      <c r="E817" s="2">
        <v>63</v>
      </c>
      <c r="F817" s="65">
        <v>7</v>
      </c>
      <c r="G817" s="66" t="s">
        <v>545</v>
      </c>
      <c r="H817" s="68"/>
      <c r="I817" s="68"/>
      <c r="J817" s="67" t="s">
        <v>546</v>
      </c>
      <c r="K817" s="68" t="s">
        <v>334</v>
      </c>
      <c r="L817" s="69">
        <v>5</v>
      </c>
      <c r="M817" s="70">
        <v>0</v>
      </c>
      <c r="N817" s="70">
        <f>ROUND(L817*M817,2)</f>
        <v>0</v>
      </c>
    </row>
    <row r="818" spans="1:14" x14ac:dyDescent="0.35">
      <c r="F818" s="65"/>
      <c r="G818" s="68"/>
      <c r="H818" s="68"/>
      <c r="I818" s="68"/>
      <c r="J818" s="67"/>
      <c r="K818" s="68"/>
      <c r="L818" s="69"/>
      <c r="M818" s="70"/>
      <c r="N818" s="70"/>
    </row>
    <row r="819" spans="1:14" x14ac:dyDescent="0.35">
      <c r="A819" s="2">
        <v>430</v>
      </c>
      <c r="B819" s="2">
        <v>8535</v>
      </c>
      <c r="C819" s="2">
        <v>2</v>
      </c>
      <c r="D819" s="2">
        <v>9</v>
      </c>
      <c r="E819" s="2">
        <v>65</v>
      </c>
      <c r="F819" s="65"/>
      <c r="G819" s="66" t="s">
        <v>547</v>
      </c>
      <c r="H819" s="68"/>
      <c r="I819" s="68"/>
      <c r="J819" s="71" t="s">
        <v>280</v>
      </c>
      <c r="K819" s="68"/>
      <c r="L819" s="68"/>
      <c r="M819" s="70"/>
      <c r="N819" s="70"/>
    </row>
    <row r="820" spans="1:14" x14ac:dyDescent="0.35">
      <c r="F820" s="65"/>
      <c r="G820" s="68"/>
      <c r="H820" s="68"/>
      <c r="I820" s="68"/>
      <c r="J820" s="67"/>
      <c r="K820" s="68"/>
      <c r="L820" s="69"/>
      <c r="M820" s="70"/>
      <c r="N820" s="70"/>
    </row>
    <row r="821" spans="1:14" x14ac:dyDescent="0.35">
      <c r="A821" s="2">
        <v>431</v>
      </c>
      <c r="B821" s="2">
        <v>8536</v>
      </c>
      <c r="C821" s="2">
        <v>2</v>
      </c>
      <c r="D821" s="2">
        <v>9</v>
      </c>
      <c r="E821" s="2">
        <v>65</v>
      </c>
      <c r="F821" s="65"/>
      <c r="G821" s="66" t="s">
        <v>547</v>
      </c>
      <c r="H821" s="68"/>
      <c r="I821" s="68"/>
      <c r="J821" s="71" t="s">
        <v>548</v>
      </c>
      <c r="K821" s="68"/>
      <c r="L821" s="68"/>
      <c r="M821" s="70"/>
      <c r="N821" s="70"/>
    </row>
    <row r="822" spans="1:14" x14ac:dyDescent="0.35">
      <c r="F822" s="65"/>
      <c r="G822" s="68"/>
      <c r="H822" s="68"/>
      <c r="I822" s="68"/>
      <c r="J822" s="67"/>
      <c r="K822" s="68"/>
      <c r="L822" s="69"/>
      <c r="M822" s="70"/>
      <c r="N822" s="70"/>
    </row>
    <row r="823" spans="1:14" x14ac:dyDescent="0.35">
      <c r="A823" s="2">
        <v>432</v>
      </c>
      <c r="B823" s="2">
        <v>1950</v>
      </c>
      <c r="C823" s="2">
        <v>2</v>
      </c>
      <c r="D823" s="2">
        <v>9</v>
      </c>
      <c r="E823" s="2">
        <v>65</v>
      </c>
      <c r="F823" s="65"/>
      <c r="G823" s="66" t="s">
        <v>547</v>
      </c>
      <c r="H823" s="68"/>
      <c r="I823" s="68"/>
      <c r="J823" s="71" t="s">
        <v>355</v>
      </c>
      <c r="K823" s="68"/>
      <c r="L823" s="68"/>
      <c r="M823" s="70"/>
      <c r="N823" s="70"/>
    </row>
    <row r="824" spans="1:14" x14ac:dyDescent="0.35">
      <c r="F824" s="65"/>
      <c r="G824" s="68"/>
      <c r="H824" s="68"/>
      <c r="I824" s="68"/>
      <c r="J824" s="67"/>
      <c r="K824" s="68"/>
      <c r="L824" s="69"/>
      <c r="M824" s="70"/>
      <c r="N824" s="70"/>
    </row>
    <row r="825" spans="1:14" ht="29" x14ac:dyDescent="0.35">
      <c r="A825" s="2">
        <v>433</v>
      </c>
      <c r="B825" s="2">
        <v>13641</v>
      </c>
      <c r="C825" s="2">
        <v>2</v>
      </c>
      <c r="D825" s="2">
        <v>9</v>
      </c>
      <c r="E825" s="2">
        <v>65</v>
      </c>
      <c r="F825" s="65"/>
      <c r="G825" s="66" t="s">
        <v>547</v>
      </c>
      <c r="H825" s="68"/>
      <c r="I825" s="68"/>
      <c r="J825" s="67" t="s">
        <v>549</v>
      </c>
      <c r="K825" s="68"/>
      <c r="L825" s="68"/>
      <c r="M825" s="70"/>
      <c r="N825" s="70"/>
    </row>
    <row r="826" spans="1:14" x14ac:dyDescent="0.35">
      <c r="F826" s="65"/>
      <c r="G826" s="68"/>
      <c r="H826" s="68"/>
      <c r="I826" s="68"/>
      <c r="J826" s="67"/>
      <c r="K826" s="68"/>
      <c r="L826" s="69"/>
      <c r="M826" s="70"/>
      <c r="N826" s="70"/>
    </row>
    <row r="827" spans="1:14" x14ac:dyDescent="0.35">
      <c r="A827" s="2">
        <v>434</v>
      </c>
      <c r="B827" s="2">
        <v>2264</v>
      </c>
      <c r="C827" s="2">
        <v>2</v>
      </c>
      <c r="D827" s="2">
        <v>9</v>
      </c>
      <c r="E827" s="2">
        <v>65</v>
      </c>
      <c r="F827" s="65"/>
      <c r="G827" s="66" t="s">
        <v>547</v>
      </c>
      <c r="H827" s="68"/>
      <c r="I827" s="68"/>
      <c r="J827" s="71" t="s">
        <v>550</v>
      </c>
      <c r="K827" s="68"/>
      <c r="L827" s="68"/>
      <c r="M827" s="70"/>
      <c r="N827" s="70"/>
    </row>
    <row r="828" spans="1:14" x14ac:dyDescent="0.35">
      <c r="F828" s="65"/>
      <c r="G828" s="68"/>
      <c r="H828" s="68"/>
      <c r="I828" s="68"/>
      <c r="J828" s="67"/>
      <c r="K828" s="68"/>
      <c r="L828" s="69"/>
      <c r="M828" s="70"/>
      <c r="N828" s="70"/>
    </row>
    <row r="829" spans="1:14" ht="58" x14ac:dyDescent="0.35">
      <c r="A829" s="2">
        <v>435</v>
      </c>
      <c r="B829" s="2">
        <v>2265</v>
      </c>
      <c r="C829" s="2">
        <v>2</v>
      </c>
      <c r="D829" s="2">
        <v>9</v>
      </c>
      <c r="E829" s="2">
        <v>65</v>
      </c>
      <c r="F829" s="65"/>
      <c r="G829" s="66" t="s">
        <v>547</v>
      </c>
      <c r="H829" s="68"/>
      <c r="I829" s="68"/>
      <c r="J829" s="72" t="s">
        <v>551</v>
      </c>
      <c r="K829" s="68"/>
      <c r="L829" s="68"/>
      <c r="M829" s="70"/>
      <c r="N829" s="70"/>
    </row>
    <row r="830" spans="1:14" x14ac:dyDescent="0.35">
      <c r="F830" s="65"/>
      <c r="G830" s="68"/>
      <c r="H830" s="68"/>
      <c r="I830" s="68"/>
      <c r="J830" s="67"/>
      <c r="K830" s="68"/>
      <c r="L830" s="69"/>
      <c r="M830" s="70"/>
      <c r="N830" s="70"/>
    </row>
    <row r="831" spans="1:14" x14ac:dyDescent="0.35">
      <c r="A831" s="2">
        <v>436</v>
      </c>
      <c r="B831" s="2">
        <v>6769</v>
      </c>
      <c r="C831" s="2">
        <v>2</v>
      </c>
      <c r="D831" s="2">
        <v>9</v>
      </c>
      <c r="E831" s="2">
        <v>65</v>
      </c>
      <c r="F831" s="65">
        <v>1</v>
      </c>
      <c r="G831" s="66" t="s">
        <v>552</v>
      </c>
      <c r="H831" s="68"/>
      <c r="I831" s="68"/>
      <c r="J831" s="67" t="s">
        <v>553</v>
      </c>
      <c r="K831" s="68" t="s">
        <v>812</v>
      </c>
      <c r="L831" s="69">
        <v>61</v>
      </c>
      <c r="M831" s="70">
        <v>0</v>
      </c>
      <c r="N831" s="70">
        <f>ROUND(L831*M831,2)</f>
        <v>0</v>
      </c>
    </row>
    <row r="832" spans="1:14" x14ac:dyDescent="0.35">
      <c r="F832" s="65"/>
      <c r="G832" s="68"/>
      <c r="H832" s="68"/>
      <c r="I832" s="68"/>
      <c r="J832" s="67"/>
      <c r="K832" s="68"/>
      <c r="L832" s="69"/>
      <c r="M832" s="70"/>
      <c r="N832" s="70"/>
    </row>
    <row r="833" spans="1:14" x14ac:dyDescent="0.35">
      <c r="A833" s="2">
        <v>437</v>
      </c>
      <c r="B833" s="2">
        <v>9120</v>
      </c>
      <c r="C833" s="2">
        <v>2</v>
      </c>
      <c r="D833" s="2">
        <v>9</v>
      </c>
      <c r="E833" s="2">
        <v>65</v>
      </c>
      <c r="F833" s="65"/>
      <c r="G833" s="66" t="s">
        <v>547</v>
      </c>
      <c r="H833" s="68"/>
      <c r="I833" s="68"/>
      <c r="J833" s="71" t="s">
        <v>827</v>
      </c>
      <c r="K833" s="68"/>
      <c r="L833" s="68"/>
      <c r="M833" s="70"/>
      <c r="N833" s="70"/>
    </row>
    <row r="834" spans="1:14" x14ac:dyDescent="0.35">
      <c r="F834" s="65"/>
      <c r="G834" s="68"/>
      <c r="H834" s="68"/>
      <c r="I834" s="68"/>
      <c r="J834" s="67"/>
      <c r="K834" s="68"/>
      <c r="L834" s="69"/>
      <c r="M834" s="70"/>
      <c r="N834" s="70"/>
    </row>
    <row r="835" spans="1:14" ht="58" x14ac:dyDescent="0.35">
      <c r="A835" s="2">
        <v>438</v>
      </c>
      <c r="B835" s="2">
        <v>9121</v>
      </c>
      <c r="C835" s="2">
        <v>2</v>
      </c>
      <c r="D835" s="2">
        <v>9</v>
      </c>
      <c r="E835" s="2">
        <v>65</v>
      </c>
      <c r="F835" s="65"/>
      <c r="G835" s="66" t="s">
        <v>547</v>
      </c>
      <c r="H835" s="68"/>
      <c r="I835" s="68"/>
      <c r="J835" s="72" t="s">
        <v>554</v>
      </c>
      <c r="K835" s="68"/>
      <c r="L835" s="68"/>
      <c r="M835" s="70"/>
      <c r="N835" s="70"/>
    </row>
    <row r="836" spans="1:14" x14ac:dyDescent="0.35">
      <c r="F836" s="65"/>
      <c r="G836" s="68"/>
      <c r="H836" s="68"/>
      <c r="I836" s="68"/>
      <c r="J836" s="67"/>
      <c r="K836" s="68"/>
      <c r="L836" s="69"/>
      <c r="M836" s="70"/>
      <c r="N836" s="70"/>
    </row>
    <row r="837" spans="1:14" x14ac:dyDescent="0.35">
      <c r="A837" s="2">
        <v>439</v>
      </c>
      <c r="B837" s="2">
        <v>9122</v>
      </c>
      <c r="C837" s="2">
        <v>2</v>
      </c>
      <c r="D837" s="2">
        <v>9</v>
      </c>
      <c r="E837" s="2">
        <v>65</v>
      </c>
      <c r="F837" s="65">
        <v>2</v>
      </c>
      <c r="G837" s="66" t="s">
        <v>555</v>
      </c>
      <c r="H837" s="68"/>
      <c r="I837" s="68"/>
      <c r="J837" s="67" t="s">
        <v>828</v>
      </c>
      <c r="K837" s="68" t="s">
        <v>812</v>
      </c>
      <c r="L837" s="69">
        <v>61</v>
      </c>
      <c r="M837" s="70">
        <v>0</v>
      </c>
      <c r="N837" s="70">
        <f>ROUND(L837*M837,2)</f>
        <v>0</v>
      </c>
    </row>
    <row r="838" spans="1:14" x14ac:dyDescent="0.35">
      <c r="F838" s="65"/>
      <c r="G838" s="68"/>
      <c r="H838" s="68"/>
      <c r="I838" s="68"/>
      <c r="J838" s="67"/>
      <c r="K838" s="68"/>
      <c r="L838" s="69"/>
      <c r="M838" s="70"/>
      <c r="N838" s="70"/>
    </row>
    <row r="839" spans="1:14" x14ac:dyDescent="0.35">
      <c r="A839" s="2">
        <v>440</v>
      </c>
      <c r="B839" s="2">
        <v>5576</v>
      </c>
      <c r="C839" s="2">
        <v>2</v>
      </c>
      <c r="D839" s="2">
        <v>9</v>
      </c>
      <c r="E839" s="2">
        <v>65</v>
      </c>
      <c r="F839" s="65"/>
      <c r="G839" s="66" t="s">
        <v>547</v>
      </c>
      <c r="H839" s="68"/>
      <c r="I839" s="68"/>
      <c r="J839" s="71" t="s">
        <v>556</v>
      </c>
      <c r="K839" s="68"/>
      <c r="L839" s="68"/>
      <c r="M839" s="70"/>
      <c r="N839" s="70"/>
    </row>
    <row r="840" spans="1:14" x14ac:dyDescent="0.35">
      <c r="F840" s="65"/>
      <c r="G840" s="68"/>
      <c r="H840" s="68"/>
      <c r="I840" s="68"/>
      <c r="J840" s="67"/>
      <c r="K840" s="68"/>
      <c r="L840" s="69"/>
      <c r="M840" s="70"/>
      <c r="N840" s="70"/>
    </row>
    <row r="841" spans="1:14" ht="72.5" x14ac:dyDescent="0.35">
      <c r="A841" s="2">
        <v>441</v>
      </c>
      <c r="B841" s="2">
        <v>5577</v>
      </c>
      <c r="C841" s="2">
        <v>2</v>
      </c>
      <c r="D841" s="2">
        <v>9</v>
      </c>
      <c r="E841" s="2">
        <v>65</v>
      </c>
      <c r="F841" s="65"/>
      <c r="G841" s="66" t="s">
        <v>547</v>
      </c>
      <c r="H841" s="68"/>
      <c r="I841" s="68"/>
      <c r="J841" s="72" t="s">
        <v>829</v>
      </c>
      <c r="K841" s="68"/>
      <c r="L841" s="68"/>
      <c r="M841" s="70"/>
      <c r="N841" s="70"/>
    </row>
    <row r="842" spans="1:14" x14ac:dyDescent="0.35">
      <c r="F842" s="65"/>
      <c r="G842" s="68"/>
      <c r="H842" s="68"/>
      <c r="I842" s="68"/>
      <c r="J842" s="67"/>
      <c r="K842" s="68"/>
      <c r="L842" s="69"/>
      <c r="M842" s="70"/>
      <c r="N842" s="70"/>
    </row>
    <row r="843" spans="1:14" x14ac:dyDescent="0.35">
      <c r="A843" s="2">
        <v>442</v>
      </c>
      <c r="B843" s="2">
        <v>5578</v>
      </c>
      <c r="C843" s="2">
        <v>2</v>
      </c>
      <c r="D843" s="2">
        <v>9</v>
      </c>
      <c r="E843" s="2">
        <v>65</v>
      </c>
      <c r="F843" s="65">
        <v>3</v>
      </c>
      <c r="G843" s="66" t="s">
        <v>557</v>
      </c>
      <c r="H843" s="68"/>
      <c r="I843" s="68"/>
      <c r="J843" s="67" t="s">
        <v>558</v>
      </c>
      <c r="K843" s="68" t="s">
        <v>812</v>
      </c>
      <c r="L843" s="69">
        <v>16</v>
      </c>
      <c r="M843" s="70">
        <v>0</v>
      </c>
      <c r="N843" s="70">
        <f>ROUND(L843*M843,2)</f>
        <v>0</v>
      </c>
    </row>
    <row r="844" spans="1:14" x14ac:dyDescent="0.35">
      <c r="F844" s="65"/>
      <c r="G844" s="68"/>
      <c r="H844" s="68"/>
      <c r="I844" s="68"/>
      <c r="J844" s="67"/>
      <c r="K844" s="68"/>
      <c r="L844" s="69"/>
      <c r="M844" s="70"/>
      <c r="N844" s="70"/>
    </row>
    <row r="845" spans="1:14" x14ac:dyDescent="0.35">
      <c r="A845" s="2">
        <v>443</v>
      </c>
      <c r="B845" s="2">
        <v>2257</v>
      </c>
      <c r="C845" s="2">
        <v>2</v>
      </c>
      <c r="D845" s="2">
        <v>9</v>
      </c>
      <c r="E845" s="2">
        <v>66</v>
      </c>
      <c r="F845" s="65"/>
      <c r="G845" s="66" t="s">
        <v>559</v>
      </c>
      <c r="H845" s="68"/>
      <c r="I845" s="68"/>
      <c r="J845" s="71" t="s">
        <v>560</v>
      </c>
      <c r="K845" s="68"/>
      <c r="L845" s="68"/>
      <c r="M845" s="70"/>
      <c r="N845" s="70"/>
    </row>
    <row r="846" spans="1:14" x14ac:dyDescent="0.35">
      <c r="F846" s="65"/>
      <c r="G846" s="68"/>
      <c r="H846" s="68"/>
      <c r="I846" s="68"/>
      <c r="J846" s="67"/>
      <c r="K846" s="68"/>
      <c r="L846" s="69"/>
      <c r="M846" s="70"/>
      <c r="N846" s="70"/>
    </row>
    <row r="847" spans="1:14" ht="58" x14ac:dyDescent="0.35">
      <c r="A847" s="2">
        <v>444</v>
      </c>
      <c r="B847" s="2">
        <v>3126</v>
      </c>
      <c r="C847" s="2">
        <v>2</v>
      </c>
      <c r="D847" s="2">
        <v>9</v>
      </c>
      <c r="E847" s="2">
        <v>66</v>
      </c>
      <c r="F847" s="65"/>
      <c r="G847" s="66" t="s">
        <v>559</v>
      </c>
      <c r="H847" s="68"/>
      <c r="I847" s="68"/>
      <c r="J847" s="72" t="s">
        <v>561</v>
      </c>
      <c r="K847" s="68"/>
      <c r="L847" s="68"/>
      <c r="M847" s="70"/>
      <c r="N847" s="70"/>
    </row>
    <row r="848" spans="1:14" x14ac:dyDescent="0.35">
      <c r="F848" s="65"/>
      <c r="G848" s="68"/>
      <c r="H848" s="68"/>
      <c r="I848" s="68"/>
      <c r="J848" s="67"/>
      <c r="K848" s="68"/>
      <c r="L848" s="69"/>
      <c r="M848" s="70"/>
      <c r="N848" s="70"/>
    </row>
    <row r="849" spans="1:14" x14ac:dyDescent="0.35">
      <c r="A849" s="2">
        <v>445</v>
      </c>
      <c r="B849" s="2">
        <v>3127</v>
      </c>
      <c r="C849" s="2">
        <v>2</v>
      </c>
      <c r="D849" s="2">
        <v>9</v>
      </c>
      <c r="E849" s="2">
        <v>66</v>
      </c>
      <c r="F849" s="65">
        <v>4</v>
      </c>
      <c r="G849" s="66" t="s">
        <v>562</v>
      </c>
      <c r="H849" s="68"/>
      <c r="I849" s="68"/>
      <c r="J849" s="67" t="s">
        <v>563</v>
      </c>
      <c r="K849" s="68" t="s">
        <v>812</v>
      </c>
      <c r="L849" s="69">
        <v>79</v>
      </c>
      <c r="M849" s="70">
        <v>0</v>
      </c>
      <c r="N849" s="70">
        <f>ROUND(L849*M849,2)</f>
        <v>0</v>
      </c>
    </row>
    <row r="850" spans="1:14" x14ac:dyDescent="0.35">
      <c r="F850" s="65"/>
      <c r="G850" s="68"/>
      <c r="H850" s="68"/>
      <c r="I850" s="68"/>
      <c r="J850" s="67"/>
      <c r="K850" s="68"/>
      <c r="L850" s="69"/>
      <c r="M850" s="70"/>
      <c r="N850" s="70"/>
    </row>
    <row r="851" spans="1:14" x14ac:dyDescent="0.35">
      <c r="A851" s="2">
        <v>446</v>
      </c>
      <c r="B851" s="2">
        <v>3128</v>
      </c>
      <c r="C851" s="2">
        <v>2</v>
      </c>
      <c r="D851" s="2">
        <v>9</v>
      </c>
      <c r="E851" s="2">
        <v>66</v>
      </c>
      <c r="F851" s="65">
        <v>5</v>
      </c>
      <c r="G851" s="66" t="s">
        <v>564</v>
      </c>
      <c r="H851" s="68"/>
      <c r="I851" s="68"/>
      <c r="J851" s="67" t="s">
        <v>565</v>
      </c>
      <c r="K851" s="68" t="s">
        <v>812</v>
      </c>
      <c r="L851" s="69">
        <v>2</v>
      </c>
      <c r="M851" s="70">
        <v>0</v>
      </c>
      <c r="N851" s="70">
        <f>ROUND(L851*M851,2)</f>
        <v>0</v>
      </c>
    </row>
    <row r="852" spans="1:14" x14ac:dyDescent="0.35">
      <c r="F852" s="65"/>
      <c r="G852" s="68"/>
      <c r="H852" s="68"/>
      <c r="I852" s="68"/>
      <c r="J852" s="67"/>
      <c r="K852" s="68"/>
      <c r="L852" s="69"/>
      <c r="M852" s="70"/>
      <c r="N852" s="70"/>
    </row>
    <row r="853" spans="1:14" ht="29" x14ac:dyDescent="0.35">
      <c r="A853" s="2">
        <v>447</v>
      </c>
      <c r="B853" s="2">
        <v>3129</v>
      </c>
      <c r="C853" s="2">
        <v>2</v>
      </c>
      <c r="D853" s="2">
        <v>9</v>
      </c>
      <c r="E853" s="2">
        <v>66</v>
      </c>
      <c r="F853" s="65"/>
      <c r="G853" s="66" t="s">
        <v>559</v>
      </c>
      <c r="H853" s="68"/>
      <c r="I853" s="68"/>
      <c r="J853" s="72" t="s">
        <v>830</v>
      </c>
      <c r="K853" s="68"/>
      <c r="L853" s="68"/>
      <c r="M853" s="70"/>
      <c r="N853" s="70"/>
    </row>
    <row r="854" spans="1:14" x14ac:dyDescent="0.35">
      <c r="F854" s="65"/>
      <c r="G854" s="68"/>
      <c r="H854" s="68"/>
      <c r="I854" s="68"/>
      <c r="J854" s="67"/>
      <c r="K854" s="68"/>
      <c r="L854" s="69"/>
      <c r="M854" s="70"/>
      <c r="N854" s="70"/>
    </row>
    <row r="855" spans="1:14" x14ac:dyDescent="0.35">
      <c r="A855" s="2">
        <v>448</v>
      </c>
      <c r="B855" s="2">
        <v>3130</v>
      </c>
      <c r="C855" s="2">
        <v>2</v>
      </c>
      <c r="D855" s="2">
        <v>9</v>
      </c>
      <c r="E855" s="2">
        <v>66</v>
      </c>
      <c r="F855" s="65">
        <v>6</v>
      </c>
      <c r="G855" s="66" t="s">
        <v>566</v>
      </c>
      <c r="H855" s="68"/>
      <c r="I855" s="68"/>
      <c r="J855" s="67" t="s">
        <v>567</v>
      </c>
      <c r="K855" s="68" t="s">
        <v>812</v>
      </c>
      <c r="L855" s="69">
        <v>40</v>
      </c>
      <c r="M855" s="70">
        <v>0</v>
      </c>
      <c r="N855" s="70">
        <f>ROUND(L855*M855,2)</f>
        <v>0</v>
      </c>
    </row>
    <row r="856" spans="1:14" x14ac:dyDescent="0.35">
      <c r="F856" s="65"/>
      <c r="G856" s="68"/>
      <c r="H856" s="68"/>
      <c r="I856" s="68"/>
      <c r="J856" s="67"/>
      <c r="K856" s="68"/>
      <c r="L856" s="69"/>
      <c r="M856" s="70"/>
      <c r="N856" s="70"/>
    </row>
    <row r="857" spans="1:14" x14ac:dyDescent="0.35">
      <c r="A857" s="2">
        <v>449</v>
      </c>
      <c r="B857" s="2">
        <v>3131</v>
      </c>
      <c r="C857" s="2">
        <v>2</v>
      </c>
      <c r="D857" s="2">
        <v>9</v>
      </c>
      <c r="E857" s="2">
        <v>66</v>
      </c>
      <c r="F857" s="65">
        <v>7</v>
      </c>
      <c r="G857" s="66" t="s">
        <v>568</v>
      </c>
      <c r="H857" s="68"/>
      <c r="I857" s="68"/>
      <c r="J857" s="67" t="s">
        <v>569</v>
      </c>
      <c r="K857" s="68" t="s">
        <v>812</v>
      </c>
      <c r="L857" s="69">
        <v>3</v>
      </c>
      <c r="M857" s="70">
        <v>0</v>
      </c>
      <c r="N857" s="70">
        <f>ROUND(L857*M857,2)</f>
        <v>0</v>
      </c>
    </row>
    <row r="858" spans="1:14" x14ac:dyDescent="0.35">
      <c r="F858" s="65"/>
      <c r="G858" s="68"/>
      <c r="H858" s="68"/>
      <c r="I858" s="68"/>
      <c r="J858" s="67"/>
      <c r="K858" s="68"/>
      <c r="L858" s="69"/>
      <c r="M858" s="70"/>
      <c r="N858" s="70"/>
    </row>
    <row r="859" spans="1:14" ht="29" x14ac:dyDescent="0.35">
      <c r="A859" s="2">
        <v>450</v>
      </c>
      <c r="B859" s="2">
        <v>3112</v>
      </c>
      <c r="C859" s="2">
        <v>2</v>
      </c>
      <c r="D859" s="2">
        <v>9</v>
      </c>
      <c r="E859" s="2">
        <v>66</v>
      </c>
      <c r="F859" s="65"/>
      <c r="G859" s="66" t="s">
        <v>559</v>
      </c>
      <c r="H859" s="68"/>
      <c r="I859" s="68"/>
      <c r="J859" s="72" t="s">
        <v>570</v>
      </c>
      <c r="K859" s="68"/>
      <c r="L859" s="68"/>
      <c r="M859" s="70"/>
      <c r="N859" s="70"/>
    </row>
    <row r="860" spans="1:14" x14ac:dyDescent="0.35">
      <c r="F860" s="65"/>
      <c r="G860" s="68"/>
      <c r="H860" s="68"/>
      <c r="I860" s="68"/>
      <c r="J860" s="67"/>
      <c r="K860" s="68"/>
      <c r="L860" s="69"/>
      <c r="M860" s="70"/>
      <c r="N860" s="70"/>
    </row>
    <row r="861" spans="1:14" x14ac:dyDescent="0.35">
      <c r="A861" s="2">
        <v>451</v>
      </c>
      <c r="B861" s="2">
        <v>3113</v>
      </c>
      <c r="C861" s="2">
        <v>2</v>
      </c>
      <c r="D861" s="2">
        <v>9</v>
      </c>
      <c r="E861" s="2">
        <v>66</v>
      </c>
      <c r="F861" s="65">
        <v>8</v>
      </c>
      <c r="G861" s="66" t="s">
        <v>571</v>
      </c>
      <c r="H861" s="68"/>
      <c r="I861" s="68"/>
      <c r="J861" s="67" t="s">
        <v>572</v>
      </c>
      <c r="K861" s="68" t="s">
        <v>812</v>
      </c>
      <c r="L861" s="69">
        <v>68</v>
      </c>
      <c r="M861" s="70">
        <v>0</v>
      </c>
      <c r="N861" s="70">
        <f>ROUND(L861*M861,2)</f>
        <v>0</v>
      </c>
    </row>
    <row r="862" spans="1:14" x14ac:dyDescent="0.35">
      <c r="F862" s="65"/>
      <c r="G862" s="68"/>
      <c r="H862" s="68"/>
      <c r="I862" s="68"/>
      <c r="J862" s="67"/>
      <c r="K862" s="68"/>
      <c r="L862" s="69"/>
      <c r="M862" s="70"/>
      <c r="N862" s="70"/>
    </row>
    <row r="863" spans="1:14" x14ac:dyDescent="0.35">
      <c r="A863" s="2">
        <v>453</v>
      </c>
      <c r="B863" s="2">
        <v>12097</v>
      </c>
      <c r="C863" s="2">
        <v>2</v>
      </c>
      <c r="D863" s="2">
        <v>10</v>
      </c>
      <c r="E863" s="2">
        <v>68</v>
      </c>
      <c r="F863" s="65"/>
      <c r="G863" s="66" t="s">
        <v>573</v>
      </c>
      <c r="H863" s="68"/>
      <c r="I863" s="68"/>
      <c r="J863" s="71" t="s">
        <v>280</v>
      </c>
      <c r="K863" s="68"/>
      <c r="L863" s="68"/>
      <c r="M863" s="70"/>
      <c r="N863" s="70"/>
    </row>
    <row r="864" spans="1:14" x14ac:dyDescent="0.35">
      <c r="F864" s="65"/>
      <c r="G864" s="68"/>
      <c r="H864" s="68"/>
      <c r="I864" s="68"/>
      <c r="J864" s="67"/>
      <c r="K864" s="68"/>
      <c r="L864" s="69"/>
      <c r="M864" s="70"/>
      <c r="N864" s="70"/>
    </row>
    <row r="865" spans="1:14" x14ac:dyDescent="0.35">
      <c r="A865" s="2">
        <v>454</v>
      </c>
      <c r="B865" s="2">
        <v>2270</v>
      </c>
      <c r="C865" s="2">
        <v>2</v>
      </c>
      <c r="D865" s="2">
        <v>10</v>
      </c>
      <c r="E865" s="2">
        <v>68</v>
      </c>
      <c r="F865" s="65"/>
      <c r="G865" s="66" t="s">
        <v>573</v>
      </c>
      <c r="H865" s="68"/>
      <c r="I865" s="68"/>
      <c r="J865" s="71" t="s">
        <v>574</v>
      </c>
      <c r="K865" s="68"/>
      <c r="L865" s="68"/>
      <c r="M865" s="70"/>
      <c r="N865" s="70"/>
    </row>
    <row r="866" spans="1:14" x14ac:dyDescent="0.35">
      <c r="F866" s="65"/>
      <c r="G866" s="68"/>
      <c r="H866" s="68"/>
      <c r="I866" s="68"/>
      <c r="J866" s="67"/>
      <c r="K866" s="68"/>
      <c r="L866" s="69"/>
      <c r="M866" s="70"/>
      <c r="N866" s="70"/>
    </row>
    <row r="867" spans="1:14" x14ac:dyDescent="0.35">
      <c r="A867" s="2">
        <v>455</v>
      </c>
      <c r="B867" s="2">
        <v>2271</v>
      </c>
      <c r="C867" s="2">
        <v>2</v>
      </c>
      <c r="D867" s="2">
        <v>10</v>
      </c>
      <c r="E867" s="2">
        <v>68</v>
      </c>
      <c r="F867" s="65"/>
      <c r="G867" s="66" t="s">
        <v>573</v>
      </c>
      <c r="H867" s="68"/>
      <c r="I867" s="68"/>
      <c r="J867" s="71" t="s">
        <v>364</v>
      </c>
      <c r="K867" s="68"/>
      <c r="L867" s="68"/>
      <c r="M867" s="70"/>
      <c r="N867" s="70"/>
    </row>
    <row r="868" spans="1:14" x14ac:dyDescent="0.35">
      <c r="F868" s="65"/>
      <c r="G868" s="68"/>
      <c r="H868" s="68"/>
      <c r="I868" s="68"/>
      <c r="J868" s="67"/>
      <c r="K868" s="68"/>
      <c r="L868" s="69"/>
      <c r="M868" s="70"/>
      <c r="N868" s="70"/>
    </row>
    <row r="869" spans="1:14" x14ac:dyDescent="0.35">
      <c r="A869" s="2">
        <v>456</v>
      </c>
      <c r="B869" s="2">
        <v>13011</v>
      </c>
      <c r="C869" s="2">
        <v>2</v>
      </c>
      <c r="D869" s="2">
        <v>10</v>
      </c>
      <c r="E869" s="2">
        <v>68</v>
      </c>
      <c r="F869" s="65"/>
      <c r="G869" s="66" t="s">
        <v>573</v>
      </c>
      <c r="H869" s="68"/>
      <c r="I869" s="68"/>
      <c r="J869" s="79" t="s">
        <v>575</v>
      </c>
      <c r="K869" s="68"/>
      <c r="L869" s="68"/>
      <c r="M869" s="70"/>
      <c r="N869" s="70"/>
    </row>
    <row r="870" spans="1:14" x14ac:dyDescent="0.35">
      <c r="F870" s="65"/>
      <c r="G870" s="68"/>
      <c r="H870" s="68"/>
      <c r="I870" s="68"/>
      <c r="J870" s="67"/>
      <c r="K870" s="68"/>
      <c r="L870" s="69"/>
      <c r="M870" s="70"/>
      <c r="N870" s="70"/>
    </row>
    <row r="871" spans="1:14" ht="29" x14ac:dyDescent="0.35">
      <c r="A871" s="2">
        <v>457</v>
      </c>
      <c r="B871" s="2">
        <v>13012</v>
      </c>
      <c r="C871" s="2">
        <v>2</v>
      </c>
      <c r="D871" s="2">
        <v>10</v>
      </c>
      <c r="E871" s="2">
        <v>68</v>
      </c>
      <c r="F871" s="65"/>
      <c r="G871" s="66" t="s">
        <v>573</v>
      </c>
      <c r="H871" s="68"/>
      <c r="I871" s="68"/>
      <c r="J871" s="67" t="s">
        <v>576</v>
      </c>
      <c r="K871" s="68"/>
      <c r="L871" s="68"/>
      <c r="M871" s="70"/>
      <c r="N871" s="70"/>
    </row>
    <row r="872" spans="1:14" x14ac:dyDescent="0.35">
      <c r="F872" s="65"/>
      <c r="G872" s="68"/>
      <c r="H872" s="68"/>
      <c r="I872" s="68"/>
      <c r="J872" s="67"/>
      <c r="K872" s="68"/>
      <c r="L872" s="69"/>
      <c r="M872" s="70"/>
      <c r="N872" s="70"/>
    </row>
    <row r="873" spans="1:14" x14ac:dyDescent="0.35">
      <c r="A873" s="2">
        <v>458</v>
      </c>
      <c r="B873" s="2">
        <v>13013</v>
      </c>
      <c r="C873" s="2">
        <v>2</v>
      </c>
      <c r="D873" s="2">
        <v>10</v>
      </c>
      <c r="E873" s="2">
        <v>68</v>
      </c>
      <c r="F873" s="65"/>
      <c r="G873" s="66" t="s">
        <v>573</v>
      </c>
      <c r="H873" s="68"/>
      <c r="I873" s="68"/>
      <c r="J873" s="79" t="s">
        <v>453</v>
      </c>
      <c r="K873" s="68"/>
      <c r="L873" s="68"/>
      <c r="M873" s="70"/>
      <c r="N873" s="70"/>
    </row>
    <row r="874" spans="1:14" x14ac:dyDescent="0.35">
      <c r="F874" s="65"/>
      <c r="G874" s="68"/>
      <c r="H874" s="68"/>
      <c r="I874" s="68"/>
      <c r="J874" s="67"/>
      <c r="K874" s="68"/>
      <c r="L874" s="69"/>
      <c r="M874" s="70"/>
      <c r="N874" s="70"/>
    </row>
    <row r="875" spans="1:14" ht="72.5" x14ac:dyDescent="0.35">
      <c r="A875" s="2">
        <v>459</v>
      </c>
      <c r="B875" s="2">
        <v>13014</v>
      </c>
      <c r="C875" s="2">
        <v>2</v>
      </c>
      <c r="D875" s="2">
        <v>10</v>
      </c>
      <c r="E875" s="2">
        <v>68</v>
      </c>
      <c r="F875" s="65"/>
      <c r="G875" s="66" t="s">
        <v>573</v>
      </c>
      <c r="H875" s="68"/>
      <c r="I875" s="68"/>
      <c r="J875" s="67" t="s">
        <v>577</v>
      </c>
      <c r="K875" s="68"/>
      <c r="L875" s="68"/>
      <c r="M875" s="70"/>
      <c r="N875" s="70"/>
    </row>
    <row r="876" spans="1:14" x14ac:dyDescent="0.35">
      <c r="F876" s="65"/>
      <c r="G876" s="68"/>
      <c r="H876" s="68"/>
      <c r="I876" s="68"/>
      <c r="J876" s="67"/>
      <c r="K876" s="68"/>
      <c r="L876" s="69"/>
      <c r="M876" s="70"/>
      <c r="N876" s="70"/>
    </row>
    <row r="877" spans="1:14" ht="29" x14ac:dyDescent="0.35">
      <c r="A877" s="2">
        <v>460</v>
      </c>
      <c r="B877" s="2">
        <v>13015</v>
      </c>
      <c r="C877" s="2">
        <v>2</v>
      </c>
      <c r="D877" s="2">
        <v>10</v>
      </c>
      <c r="E877" s="2">
        <v>68</v>
      </c>
      <c r="F877" s="65"/>
      <c r="G877" s="66" t="s">
        <v>573</v>
      </c>
      <c r="H877" s="68"/>
      <c r="I877" s="68"/>
      <c r="J877" s="67" t="s">
        <v>578</v>
      </c>
      <c r="K877" s="68"/>
      <c r="L877" s="68"/>
      <c r="M877" s="70"/>
      <c r="N877" s="70"/>
    </row>
    <row r="878" spans="1:14" x14ac:dyDescent="0.35">
      <c r="F878" s="65"/>
      <c r="G878" s="68"/>
      <c r="H878" s="68"/>
      <c r="I878" s="68"/>
      <c r="J878" s="67"/>
      <c r="K878" s="68"/>
      <c r="L878" s="69"/>
      <c r="M878" s="70"/>
      <c r="N878" s="70"/>
    </row>
    <row r="879" spans="1:14" ht="43.5" x14ac:dyDescent="0.35">
      <c r="A879" s="2">
        <v>461</v>
      </c>
      <c r="B879" s="2">
        <v>13016</v>
      </c>
      <c r="C879" s="2">
        <v>2</v>
      </c>
      <c r="D879" s="2">
        <v>10</v>
      </c>
      <c r="E879" s="2">
        <v>68</v>
      </c>
      <c r="F879" s="65"/>
      <c r="G879" s="66" t="s">
        <v>573</v>
      </c>
      <c r="H879" s="68"/>
      <c r="I879" s="68"/>
      <c r="J879" s="67" t="s">
        <v>579</v>
      </c>
      <c r="K879" s="68"/>
      <c r="L879" s="68"/>
      <c r="M879" s="70"/>
      <c r="N879" s="70"/>
    </row>
    <row r="880" spans="1:14" x14ac:dyDescent="0.35">
      <c r="F880" s="65"/>
      <c r="G880" s="68"/>
      <c r="H880" s="68"/>
      <c r="I880" s="68"/>
      <c r="J880" s="67"/>
      <c r="K880" s="68"/>
      <c r="L880" s="69"/>
      <c r="M880" s="70"/>
      <c r="N880" s="70"/>
    </row>
    <row r="881" spans="1:14" x14ac:dyDescent="0.35">
      <c r="A881" s="2">
        <v>462</v>
      </c>
      <c r="B881" s="2">
        <v>13017</v>
      </c>
      <c r="C881" s="2">
        <v>2</v>
      </c>
      <c r="D881" s="2">
        <v>10</v>
      </c>
      <c r="E881" s="2">
        <v>68</v>
      </c>
      <c r="F881" s="65"/>
      <c r="G881" s="66" t="s">
        <v>573</v>
      </c>
      <c r="H881" s="68"/>
      <c r="I881" s="68"/>
      <c r="J881" s="79" t="s">
        <v>580</v>
      </c>
      <c r="K881" s="68"/>
      <c r="L881" s="68"/>
      <c r="M881" s="70"/>
      <c r="N881" s="70"/>
    </row>
    <row r="882" spans="1:14" x14ac:dyDescent="0.35">
      <c r="F882" s="65"/>
      <c r="G882" s="68"/>
      <c r="H882" s="68"/>
      <c r="I882" s="68"/>
      <c r="J882" s="67"/>
      <c r="K882" s="68"/>
      <c r="L882" s="69"/>
      <c r="M882" s="70"/>
      <c r="N882" s="70"/>
    </row>
    <row r="883" spans="1:14" ht="29" x14ac:dyDescent="0.35">
      <c r="A883" s="2">
        <v>463</v>
      </c>
      <c r="B883" s="2">
        <v>13018</v>
      </c>
      <c r="C883" s="2">
        <v>2</v>
      </c>
      <c r="D883" s="2">
        <v>10</v>
      </c>
      <c r="E883" s="2">
        <v>68</v>
      </c>
      <c r="F883" s="65"/>
      <c r="G883" s="66" t="s">
        <v>573</v>
      </c>
      <c r="H883" s="68"/>
      <c r="I883" s="68"/>
      <c r="J883" s="67" t="s">
        <v>581</v>
      </c>
      <c r="K883" s="68"/>
      <c r="L883" s="68"/>
      <c r="M883" s="70"/>
      <c r="N883" s="70"/>
    </row>
    <row r="884" spans="1:14" x14ac:dyDescent="0.35">
      <c r="F884" s="65"/>
      <c r="G884" s="68"/>
      <c r="H884" s="68"/>
      <c r="I884" s="68"/>
      <c r="J884" s="67"/>
      <c r="K884" s="68"/>
      <c r="L884" s="69"/>
      <c r="M884" s="70"/>
      <c r="N884" s="70"/>
    </row>
    <row r="885" spans="1:14" x14ac:dyDescent="0.35">
      <c r="A885" s="2">
        <v>464</v>
      </c>
      <c r="B885" s="2">
        <v>2272</v>
      </c>
      <c r="C885" s="2">
        <v>2</v>
      </c>
      <c r="D885" s="2">
        <v>10</v>
      </c>
      <c r="E885" s="2">
        <v>68</v>
      </c>
      <c r="F885" s="65"/>
      <c r="G885" s="66" t="s">
        <v>573</v>
      </c>
      <c r="H885" s="68"/>
      <c r="I885" s="68"/>
      <c r="J885" s="71" t="s">
        <v>582</v>
      </c>
      <c r="K885" s="68"/>
      <c r="L885" s="68"/>
      <c r="M885" s="70"/>
      <c r="N885" s="70"/>
    </row>
    <row r="886" spans="1:14" x14ac:dyDescent="0.35">
      <c r="F886" s="65"/>
      <c r="G886" s="68"/>
      <c r="H886" s="68"/>
      <c r="I886" s="68"/>
      <c r="J886" s="67"/>
      <c r="K886" s="68"/>
      <c r="L886" s="69"/>
      <c r="M886" s="70"/>
      <c r="N886" s="70"/>
    </row>
    <row r="887" spans="1:14" ht="87" x14ac:dyDescent="0.35">
      <c r="A887" s="2">
        <v>465</v>
      </c>
      <c r="B887" s="2">
        <v>6766</v>
      </c>
      <c r="C887" s="2">
        <v>2</v>
      </c>
      <c r="D887" s="2">
        <v>10</v>
      </c>
      <c r="E887" s="2">
        <v>68</v>
      </c>
      <c r="F887" s="65"/>
      <c r="G887" s="66" t="s">
        <v>573</v>
      </c>
      <c r="H887" s="68"/>
      <c r="I887" s="68"/>
      <c r="J887" s="72" t="s">
        <v>583</v>
      </c>
      <c r="K887" s="68"/>
      <c r="L887" s="68"/>
      <c r="M887" s="70"/>
      <c r="N887" s="70"/>
    </row>
    <row r="888" spans="1:14" x14ac:dyDescent="0.35">
      <c r="F888" s="65"/>
      <c r="G888" s="68"/>
      <c r="H888" s="68"/>
      <c r="I888" s="68"/>
      <c r="J888" s="67"/>
      <c r="K888" s="68"/>
      <c r="L888" s="69"/>
      <c r="M888" s="70"/>
      <c r="N888" s="70"/>
    </row>
    <row r="889" spans="1:14" x14ac:dyDescent="0.35">
      <c r="A889" s="2">
        <v>466</v>
      </c>
      <c r="B889" s="2">
        <v>6767</v>
      </c>
      <c r="C889" s="2">
        <v>2</v>
      </c>
      <c r="D889" s="2">
        <v>10</v>
      </c>
      <c r="E889" s="2">
        <v>68</v>
      </c>
      <c r="F889" s="65">
        <v>1</v>
      </c>
      <c r="G889" s="66" t="s">
        <v>584</v>
      </c>
      <c r="H889" s="68"/>
      <c r="I889" s="68"/>
      <c r="J889" s="67" t="s">
        <v>585</v>
      </c>
      <c r="K889" s="68" t="s">
        <v>812</v>
      </c>
      <c r="L889" s="69">
        <v>69</v>
      </c>
      <c r="M889" s="70">
        <v>0</v>
      </c>
      <c r="N889" s="70">
        <f>ROUND(L889*M889,2)</f>
        <v>0</v>
      </c>
    </row>
    <row r="890" spans="1:14" x14ac:dyDescent="0.35">
      <c r="F890" s="65"/>
      <c r="G890" s="68"/>
      <c r="H890" s="68"/>
      <c r="I890" s="68"/>
      <c r="J890" s="67"/>
      <c r="K890" s="68"/>
      <c r="L890" s="69"/>
      <c r="M890" s="70"/>
      <c r="N890" s="70"/>
    </row>
    <row r="891" spans="1:14" x14ac:dyDescent="0.35">
      <c r="A891" s="2">
        <v>467</v>
      </c>
      <c r="B891" s="2">
        <v>6768</v>
      </c>
      <c r="C891" s="2">
        <v>2</v>
      </c>
      <c r="D891" s="2">
        <v>10</v>
      </c>
      <c r="E891" s="2">
        <v>69</v>
      </c>
      <c r="F891" s="65">
        <v>2</v>
      </c>
      <c r="G891" s="66" t="s">
        <v>586</v>
      </c>
      <c r="H891" s="68"/>
      <c r="I891" s="68"/>
      <c r="J891" s="67" t="s">
        <v>587</v>
      </c>
      <c r="K891" s="68" t="s">
        <v>319</v>
      </c>
      <c r="L891" s="69">
        <v>14</v>
      </c>
      <c r="M891" s="70">
        <v>0</v>
      </c>
      <c r="N891" s="70">
        <f>ROUND(L891*M891,2)</f>
        <v>0</v>
      </c>
    </row>
    <row r="892" spans="1:14" x14ac:dyDescent="0.35">
      <c r="F892" s="65"/>
      <c r="G892" s="68"/>
      <c r="H892" s="68"/>
      <c r="I892" s="68"/>
      <c r="J892" s="67"/>
      <c r="K892" s="68"/>
      <c r="L892" s="69"/>
      <c r="M892" s="70"/>
      <c r="N892" s="70"/>
    </row>
    <row r="893" spans="1:14" x14ac:dyDescent="0.35">
      <c r="A893" s="2">
        <v>468</v>
      </c>
      <c r="B893" s="2">
        <v>2280</v>
      </c>
      <c r="C893" s="2">
        <v>2</v>
      </c>
      <c r="D893" s="2">
        <v>10</v>
      </c>
      <c r="E893" s="2">
        <v>69</v>
      </c>
      <c r="F893" s="65"/>
      <c r="G893" s="66" t="s">
        <v>588</v>
      </c>
      <c r="H893" s="68"/>
      <c r="I893" s="68"/>
      <c r="J893" s="71" t="s">
        <v>589</v>
      </c>
      <c r="K893" s="68"/>
      <c r="L893" s="68"/>
      <c r="M893" s="70"/>
      <c r="N893" s="70"/>
    </row>
    <row r="894" spans="1:14" x14ac:dyDescent="0.35">
      <c r="F894" s="65"/>
      <c r="G894" s="68"/>
      <c r="H894" s="68"/>
      <c r="I894" s="68"/>
      <c r="J894" s="67"/>
      <c r="K894" s="68"/>
      <c r="L894" s="69"/>
      <c r="M894" s="70"/>
      <c r="N894" s="70"/>
    </row>
    <row r="895" spans="1:14" ht="87" x14ac:dyDescent="0.35">
      <c r="A895" s="2">
        <v>469</v>
      </c>
      <c r="B895" s="2">
        <v>6785</v>
      </c>
      <c r="C895" s="2">
        <v>2</v>
      </c>
      <c r="D895" s="2">
        <v>10</v>
      </c>
      <c r="E895" s="2">
        <v>69</v>
      </c>
      <c r="F895" s="65"/>
      <c r="G895" s="66" t="s">
        <v>588</v>
      </c>
      <c r="H895" s="68"/>
      <c r="I895" s="68"/>
      <c r="J895" s="72" t="s">
        <v>590</v>
      </c>
      <c r="K895" s="68"/>
      <c r="L895" s="68"/>
      <c r="M895" s="70"/>
      <c r="N895" s="70"/>
    </row>
    <row r="896" spans="1:14" x14ac:dyDescent="0.35">
      <c r="F896" s="65"/>
      <c r="G896" s="68"/>
      <c r="H896" s="68"/>
      <c r="I896" s="68"/>
      <c r="J896" s="67"/>
      <c r="K896" s="68"/>
      <c r="L896" s="69"/>
      <c r="M896" s="70"/>
      <c r="N896" s="70"/>
    </row>
    <row r="897" spans="1:14" x14ac:dyDescent="0.35">
      <c r="A897" s="2">
        <v>470</v>
      </c>
      <c r="B897" s="2">
        <v>6786</v>
      </c>
      <c r="C897" s="2">
        <v>2</v>
      </c>
      <c r="D897" s="2">
        <v>10</v>
      </c>
      <c r="E897" s="2">
        <v>69</v>
      </c>
      <c r="F897" s="65">
        <v>3</v>
      </c>
      <c r="G897" s="66" t="s">
        <v>591</v>
      </c>
      <c r="H897" s="68"/>
      <c r="I897" s="68"/>
      <c r="J897" s="67" t="s">
        <v>592</v>
      </c>
      <c r="K897" s="68" t="s">
        <v>812</v>
      </c>
      <c r="L897" s="69">
        <v>40</v>
      </c>
      <c r="M897" s="70">
        <v>0</v>
      </c>
      <c r="N897" s="70">
        <f>ROUND(L897*M897,2)</f>
        <v>0</v>
      </c>
    </row>
    <row r="898" spans="1:14" x14ac:dyDescent="0.35">
      <c r="F898" s="65"/>
      <c r="G898" s="68"/>
      <c r="H898" s="68"/>
      <c r="I898" s="68"/>
      <c r="J898" s="67"/>
      <c r="K898" s="68"/>
      <c r="L898" s="69"/>
      <c r="M898" s="70"/>
      <c r="N898" s="70"/>
    </row>
    <row r="899" spans="1:14" x14ac:dyDescent="0.35">
      <c r="A899" s="2">
        <v>471</v>
      </c>
      <c r="B899" s="2">
        <v>6787</v>
      </c>
      <c r="C899" s="2">
        <v>2</v>
      </c>
      <c r="D899" s="2">
        <v>10</v>
      </c>
      <c r="E899" s="2">
        <v>69</v>
      </c>
      <c r="F899" s="65">
        <v>4</v>
      </c>
      <c r="G899" s="66" t="s">
        <v>593</v>
      </c>
      <c r="H899" s="68"/>
      <c r="I899" s="68"/>
      <c r="J899" s="67" t="s">
        <v>594</v>
      </c>
      <c r="K899" s="68" t="s">
        <v>812</v>
      </c>
      <c r="L899" s="69">
        <v>3</v>
      </c>
      <c r="M899" s="70">
        <v>0</v>
      </c>
      <c r="N899" s="70">
        <f>ROUND(L899*M899,2)</f>
        <v>0</v>
      </c>
    </row>
    <row r="900" spans="1:14" x14ac:dyDescent="0.35">
      <c r="F900" s="65"/>
      <c r="G900" s="68"/>
      <c r="H900" s="68"/>
      <c r="I900" s="68"/>
      <c r="J900" s="67"/>
      <c r="K900" s="68"/>
      <c r="L900" s="69"/>
      <c r="M900" s="70"/>
      <c r="N900" s="70"/>
    </row>
    <row r="901" spans="1:14" x14ac:dyDescent="0.35">
      <c r="A901" s="2">
        <v>472</v>
      </c>
      <c r="B901" s="2">
        <v>3096</v>
      </c>
      <c r="C901" s="2">
        <v>2</v>
      </c>
      <c r="D901" s="2">
        <v>10</v>
      </c>
      <c r="E901" s="2">
        <v>69</v>
      </c>
      <c r="F901" s="65"/>
      <c r="G901" s="66" t="s">
        <v>588</v>
      </c>
      <c r="H901" s="68"/>
      <c r="I901" s="68"/>
      <c r="J901" s="72" t="s">
        <v>595</v>
      </c>
      <c r="K901" s="68"/>
      <c r="L901" s="68"/>
      <c r="M901" s="70"/>
      <c r="N901" s="70"/>
    </row>
    <row r="902" spans="1:14" x14ac:dyDescent="0.35">
      <c r="F902" s="65"/>
      <c r="G902" s="68"/>
      <c r="H902" s="68"/>
      <c r="I902" s="68"/>
      <c r="J902" s="67"/>
      <c r="K902" s="68"/>
      <c r="L902" s="69"/>
      <c r="M902" s="70"/>
      <c r="N902" s="70"/>
    </row>
    <row r="903" spans="1:14" ht="43.5" x14ac:dyDescent="0.35">
      <c r="A903" s="2">
        <v>473</v>
      </c>
      <c r="B903" s="2">
        <v>3097</v>
      </c>
      <c r="C903" s="2">
        <v>2</v>
      </c>
      <c r="D903" s="2">
        <v>10</v>
      </c>
      <c r="E903" s="2">
        <v>69</v>
      </c>
      <c r="F903" s="65">
        <v>5</v>
      </c>
      <c r="G903" s="66" t="s">
        <v>596</v>
      </c>
      <c r="H903" s="68"/>
      <c r="I903" s="68"/>
      <c r="J903" s="67" t="s">
        <v>597</v>
      </c>
      <c r="K903" s="68" t="s">
        <v>319</v>
      </c>
      <c r="L903" s="69">
        <v>6</v>
      </c>
      <c r="M903" s="70">
        <v>0</v>
      </c>
      <c r="N903" s="70">
        <f>ROUND(L903*M903,2)</f>
        <v>0</v>
      </c>
    </row>
    <row r="904" spans="1:14" x14ac:dyDescent="0.35">
      <c r="F904" s="65"/>
      <c r="G904" s="68"/>
      <c r="H904" s="68"/>
      <c r="I904" s="68"/>
      <c r="J904" s="67"/>
      <c r="K904" s="68"/>
      <c r="L904" s="69"/>
      <c r="M904" s="70"/>
      <c r="N904" s="70"/>
    </row>
    <row r="905" spans="1:14" ht="43.5" x14ac:dyDescent="0.35">
      <c r="A905" s="2">
        <v>474</v>
      </c>
      <c r="B905" s="2">
        <v>3098</v>
      </c>
      <c r="C905" s="2">
        <v>2</v>
      </c>
      <c r="D905" s="2">
        <v>10</v>
      </c>
      <c r="E905" s="2">
        <v>69</v>
      </c>
      <c r="F905" s="65">
        <v>6</v>
      </c>
      <c r="G905" s="66" t="s">
        <v>598</v>
      </c>
      <c r="H905" s="68"/>
      <c r="I905" s="68"/>
      <c r="J905" s="67" t="s">
        <v>599</v>
      </c>
      <c r="K905" s="68" t="s">
        <v>319</v>
      </c>
      <c r="L905" s="69">
        <v>14</v>
      </c>
      <c r="M905" s="70">
        <v>0</v>
      </c>
      <c r="N905" s="70">
        <f>ROUND(L905*M905,2)</f>
        <v>0</v>
      </c>
    </row>
    <row r="906" spans="1:14" x14ac:dyDescent="0.35">
      <c r="F906" s="65"/>
      <c r="G906" s="68"/>
      <c r="H906" s="68"/>
      <c r="I906" s="68"/>
      <c r="J906" s="67"/>
      <c r="K906" s="68"/>
      <c r="L906" s="69"/>
      <c r="M906" s="70"/>
      <c r="N906" s="70"/>
    </row>
    <row r="907" spans="1:14" x14ac:dyDescent="0.35">
      <c r="A907" s="2">
        <v>476</v>
      </c>
      <c r="B907" s="2">
        <v>12098</v>
      </c>
      <c r="C907" s="2">
        <v>2</v>
      </c>
      <c r="D907" s="2">
        <v>11</v>
      </c>
      <c r="E907" s="2">
        <v>71</v>
      </c>
      <c r="F907" s="65"/>
      <c r="G907" s="66" t="s">
        <v>600</v>
      </c>
      <c r="H907" s="68"/>
      <c r="I907" s="68"/>
      <c r="J907" s="71" t="s">
        <v>280</v>
      </c>
      <c r="K907" s="68"/>
      <c r="L907" s="68"/>
      <c r="M907" s="70"/>
      <c r="N907" s="70"/>
    </row>
    <row r="908" spans="1:14" x14ac:dyDescent="0.35">
      <c r="F908" s="65"/>
      <c r="G908" s="68"/>
      <c r="H908" s="68"/>
      <c r="I908" s="68"/>
      <c r="J908" s="67"/>
      <c r="K908" s="68"/>
      <c r="L908" s="69"/>
      <c r="M908" s="70"/>
      <c r="N908" s="70"/>
    </row>
    <row r="909" spans="1:14" x14ac:dyDescent="0.35">
      <c r="A909" s="2">
        <v>477</v>
      </c>
      <c r="B909" s="2">
        <v>1989</v>
      </c>
      <c r="C909" s="2">
        <v>2</v>
      </c>
      <c r="D909" s="2">
        <v>11</v>
      </c>
      <c r="E909" s="2">
        <v>71</v>
      </c>
      <c r="F909" s="65"/>
      <c r="G909" s="66" t="s">
        <v>600</v>
      </c>
      <c r="H909" s="68"/>
      <c r="I909" s="68"/>
      <c r="J909" s="71" t="s">
        <v>601</v>
      </c>
      <c r="K909" s="68"/>
      <c r="L909" s="68"/>
      <c r="M909" s="70"/>
      <c r="N909" s="70"/>
    </row>
    <row r="910" spans="1:14" x14ac:dyDescent="0.35">
      <c r="F910" s="65"/>
      <c r="G910" s="68"/>
      <c r="H910" s="68"/>
      <c r="I910" s="68"/>
      <c r="J910" s="67"/>
      <c r="K910" s="68"/>
      <c r="L910" s="69"/>
      <c r="M910" s="70"/>
      <c r="N910" s="70"/>
    </row>
    <row r="911" spans="1:14" x14ac:dyDescent="0.35">
      <c r="A911" s="2">
        <v>478</v>
      </c>
      <c r="B911" s="2">
        <v>1990</v>
      </c>
      <c r="C911" s="2">
        <v>2</v>
      </c>
      <c r="D911" s="2">
        <v>11</v>
      </c>
      <c r="E911" s="2">
        <v>71</v>
      </c>
      <c r="F911" s="65"/>
      <c r="G911" s="66" t="s">
        <v>600</v>
      </c>
      <c r="H911" s="68"/>
      <c r="I911" s="68"/>
      <c r="J911" s="71" t="s">
        <v>372</v>
      </c>
      <c r="K911" s="68"/>
      <c r="L911" s="68"/>
      <c r="M911" s="70"/>
      <c r="N911" s="70"/>
    </row>
    <row r="912" spans="1:14" x14ac:dyDescent="0.35">
      <c r="F912" s="65"/>
      <c r="G912" s="68"/>
      <c r="H912" s="68"/>
      <c r="I912" s="68"/>
      <c r="J912" s="67"/>
      <c r="K912" s="68"/>
      <c r="L912" s="69"/>
      <c r="M912" s="70"/>
      <c r="N912" s="70"/>
    </row>
    <row r="913" spans="1:14" x14ac:dyDescent="0.35">
      <c r="A913" s="2">
        <v>479</v>
      </c>
      <c r="B913" s="2">
        <v>13019</v>
      </c>
      <c r="C913" s="2">
        <v>2</v>
      </c>
      <c r="D913" s="2">
        <v>11</v>
      </c>
      <c r="E913" s="2">
        <v>71</v>
      </c>
      <c r="F913" s="65"/>
      <c r="G913" s="66" t="s">
        <v>600</v>
      </c>
      <c r="H913" s="68"/>
      <c r="I913" s="68"/>
      <c r="J913" s="71" t="s">
        <v>282</v>
      </c>
      <c r="K913" s="68"/>
      <c r="L913" s="68"/>
      <c r="M913" s="70"/>
      <c r="N913" s="70"/>
    </row>
    <row r="914" spans="1:14" x14ac:dyDescent="0.35">
      <c r="F914" s="65"/>
      <c r="G914" s="68"/>
      <c r="H914" s="68"/>
      <c r="I914" s="68"/>
      <c r="J914" s="67"/>
      <c r="K914" s="68"/>
      <c r="L914" s="69"/>
      <c r="M914" s="70"/>
      <c r="N914" s="70"/>
    </row>
    <row r="915" spans="1:14" x14ac:dyDescent="0.35">
      <c r="A915" s="2">
        <v>480</v>
      </c>
      <c r="B915" s="2">
        <v>13020</v>
      </c>
      <c r="C915" s="2">
        <v>2</v>
      </c>
      <c r="D915" s="2">
        <v>11</v>
      </c>
      <c r="E915" s="2">
        <v>71</v>
      </c>
      <c r="F915" s="65"/>
      <c r="G915" s="66" t="s">
        <v>600</v>
      </c>
      <c r="H915" s="68"/>
      <c r="I915" s="68"/>
      <c r="J915" s="72" t="s">
        <v>602</v>
      </c>
      <c r="K915" s="68"/>
      <c r="L915" s="68"/>
      <c r="M915" s="70"/>
      <c r="N915" s="70"/>
    </row>
    <row r="916" spans="1:14" x14ac:dyDescent="0.35">
      <c r="F916" s="65"/>
      <c r="G916" s="68"/>
      <c r="H916" s="68"/>
      <c r="I916" s="68"/>
      <c r="J916" s="67"/>
      <c r="K916" s="68"/>
      <c r="L916" s="69"/>
      <c r="M916" s="70"/>
      <c r="N916" s="70"/>
    </row>
    <row r="917" spans="1:14" ht="29" x14ac:dyDescent="0.35">
      <c r="A917" s="2">
        <v>481</v>
      </c>
      <c r="B917" s="2">
        <v>13021</v>
      </c>
      <c r="C917" s="2">
        <v>2</v>
      </c>
      <c r="D917" s="2">
        <v>11</v>
      </c>
      <c r="E917" s="2">
        <v>71</v>
      </c>
      <c r="F917" s="65"/>
      <c r="G917" s="66" t="s">
        <v>600</v>
      </c>
      <c r="H917" s="68"/>
      <c r="I917" s="68"/>
      <c r="J917" s="67" t="s">
        <v>603</v>
      </c>
      <c r="K917" s="68"/>
      <c r="L917" s="68"/>
      <c r="M917" s="70"/>
      <c r="N917" s="70"/>
    </row>
    <row r="918" spans="1:14" x14ac:dyDescent="0.35">
      <c r="F918" s="65"/>
      <c r="G918" s="68"/>
      <c r="H918" s="68"/>
      <c r="I918" s="68"/>
      <c r="J918" s="67"/>
      <c r="K918" s="68"/>
      <c r="L918" s="69"/>
      <c r="M918" s="70"/>
      <c r="N918" s="70"/>
    </row>
    <row r="919" spans="1:14" x14ac:dyDescent="0.35">
      <c r="A919" s="2">
        <v>482</v>
      </c>
      <c r="B919" s="2">
        <v>3164</v>
      </c>
      <c r="C919" s="2">
        <v>2</v>
      </c>
      <c r="D919" s="2">
        <v>11</v>
      </c>
      <c r="E919" s="2">
        <v>71</v>
      </c>
      <c r="F919" s="65"/>
      <c r="G919" s="66" t="s">
        <v>600</v>
      </c>
      <c r="H919" s="68"/>
      <c r="I919" s="68"/>
      <c r="J919" s="71" t="s">
        <v>831</v>
      </c>
      <c r="K919" s="68"/>
      <c r="L919" s="68"/>
      <c r="M919" s="70"/>
      <c r="N919" s="70"/>
    </row>
    <row r="920" spans="1:14" x14ac:dyDescent="0.35">
      <c r="F920" s="65"/>
      <c r="G920" s="68"/>
      <c r="H920" s="68"/>
      <c r="I920" s="68"/>
      <c r="J920" s="67"/>
      <c r="K920" s="68"/>
      <c r="L920" s="69"/>
      <c r="M920" s="70"/>
      <c r="N920" s="70"/>
    </row>
    <row r="921" spans="1:14" ht="87" x14ac:dyDescent="0.35">
      <c r="A921" s="2">
        <v>483</v>
      </c>
      <c r="B921" s="2">
        <v>3165</v>
      </c>
      <c r="C921" s="2">
        <v>2</v>
      </c>
      <c r="D921" s="2">
        <v>11</v>
      </c>
      <c r="E921" s="2">
        <v>71</v>
      </c>
      <c r="F921" s="65"/>
      <c r="G921" s="66" t="s">
        <v>600</v>
      </c>
      <c r="H921" s="68"/>
      <c r="I921" s="68"/>
      <c r="J921" s="72" t="s">
        <v>604</v>
      </c>
      <c r="K921" s="68"/>
      <c r="L921" s="68"/>
      <c r="M921" s="70"/>
      <c r="N921" s="70"/>
    </row>
    <row r="922" spans="1:14" x14ac:dyDescent="0.35">
      <c r="F922" s="65"/>
      <c r="G922" s="68"/>
      <c r="H922" s="68"/>
      <c r="I922" s="68"/>
      <c r="J922" s="67"/>
      <c r="K922" s="68"/>
      <c r="L922" s="69"/>
      <c r="M922" s="70"/>
      <c r="N922" s="70"/>
    </row>
    <row r="923" spans="1:14" x14ac:dyDescent="0.35">
      <c r="A923" s="2">
        <v>484</v>
      </c>
      <c r="B923" s="2">
        <v>3166</v>
      </c>
      <c r="C923" s="2">
        <v>2</v>
      </c>
      <c r="D923" s="2">
        <v>11</v>
      </c>
      <c r="E923" s="2">
        <v>71</v>
      </c>
      <c r="F923" s="65">
        <v>1</v>
      </c>
      <c r="G923" s="66" t="s">
        <v>605</v>
      </c>
      <c r="H923" s="68"/>
      <c r="I923" s="68"/>
      <c r="J923" s="67" t="s">
        <v>606</v>
      </c>
      <c r="K923" s="68" t="s">
        <v>319</v>
      </c>
      <c r="L923" s="69">
        <v>36</v>
      </c>
      <c r="M923" s="70">
        <v>0</v>
      </c>
      <c r="N923" s="70">
        <f>ROUND(L923*M923,2)</f>
        <v>0</v>
      </c>
    </row>
    <row r="924" spans="1:14" x14ac:dyDescent="0.35">
      <c r="F924" s="65"/>
      <c r="G924" s="68"/>
      <c r="H924" s="68"/>
      <c r="I924" s="68"/>
      <c r="J924" s="67"/>
      <c r="K924" s="68"/>
      <c r="L924" s="69"/>
      <c r="M924" s="70"/>
      <c r="N924" s="70"/>
    </row>
    <row r="925" spans="1:14" x14ac:dyDescent="0.35">
      <c r="A925" s="2">
        <v>485</v>
      </c>
      <c r="B925" s="2">
        <v>3167</v>
      </c>
      <c r="C925" s="2">
        <v>2</v>
      </c>
      <c r="D925" s="2">
        <v>11</v>
      </c>
      <c r="E925" s="2">
        <v>71</v>
      </c>
      <c r="F925" s="65">
        <v>2</v>
      </c>
      <c r="G925" s="66" t="s">
        <v>607</v>
      </c>
      <c r="H925" s="68"/>
      <c r="I925" s="68"/>
      <c r="J925" s="67" t="s">
        <v>608</v>
      </c>
      <c r="K925" s="68" t="s">
        <v>334</v>
      </c>
      <c r="L925" s="69">
        <v>4</v>
      </c>
      <c r="M925" s="70">
        <v>0</v>
      </c>
      <c r="N925" s="70">
        <f>ROUND(L925*M925,2)</f>
        <v>0</v>
      </c>
    </row>
    <row r="926" spans="1:14" x14ac:dyDescent="0.35">
      <c r="F926" s="65"/>
      <c r="G926" s="68"/>
      <c r="H926" s="68"/>
      <c r="I926" s="68"/>
      <c r="J926" s="67"/>
      <c r="K926" s="68"/>
      <c r="L926" s="69"/>
      <c r="M926" s="70"/>
      <c r="N926" s="70"/>
    </row>
    <row r="927" spans="1:14" x14ac:dyDescent="0.35">
      <c r="A927" s="2">
        <v>486</v>
      </c>
      <c r="B927" s="2">
        <v>3168</v>
      </c>
      <c r="C927" s="2">
        <v>2</v>
      </c>
      <c r="D927" s="2">
        <v>11</v>
      </c>
      <c r="E927" s="2">
        <v>71</v>
      </c>
      <c r="F927" s="65">
        <v>3</v>
      </c>
      <c r="G927" s="66" t="s">
        <v>609</v>
      </c>
      <c r="H927" s="68"/>
      <c r="I927" s="68"/>
      <c r="J927" s="67" t="s">
        <v>610</v>
      </c>
      <c r="K927" s="68" t="s">
        <v>334</v>
      </c>
      <c r="L927" s="69">
        <v>5</v>
      </c>
      <c r="M927" s="70">
        <v>0</v>
      </c>
      <c r="N927" s="70">
        <f>ROUND(L927*M927,2)</f>
        <v>0</v>
      </c>
    </row>
    <row r="928" spans="1:14" x14ac:dyDescent="0.35">
      <c r="F928" s="65"/>
      <c r="G928" s="68"/>
      <c r="H928" s="68"/>
      <c r="I928" s="68"/>
      <c r="J928" s="67"/>
      <c r="K928" s="68"/>
      <c r="L928" s="69"/>
      <c r="M928" s="70"/>
      <c r="N928" s="70"/>
    </row>
    <row r="929" spans="1:14" x14ac:dyDescent="0.35">
      <c r="A929" s="2">
        <v>487</v>
      </c>
      <c r="B929" s="2">
        <v>3169</v>
      </c>
      <c r="C929" s="2">
        <v>2</v>
      </c>
      <c r="D929" s="2">
        <v>11</v>
      </c>
      <c r="E929" s="2">
        <v>71</v>
      </c>
      <c r="F929" s="65">
        <v>4</v>
      </c>
      <c r="G929" s="66" t="s">
        <v>611</v>
      </c>
      <c r="H929" s="68"/>
      <c r="I929" s="68"/>
      <c r="J929" s="67" t="s">
        <v>832</v>
      </c>
      <c r="K929" s="68" t="s">
        <v>334</v>
      </c>
      <c r="L929" s="69">
        <v>5</v>
      </c>
      <c r="M929" s="70">
        <v>0</v>
      </c>
      <c r="N929" s="70">
        <f>ROUND(L929*M929,2)</f>
        <v>0</v>
      </c>
    </row>
    <row r="930" spans="1:14" x14ac:dyDescent="0.35">
      <c r="F930" s="65"/>
      <c r="G930" s="68"/>
      <c r="H930" s="68"/>
      <c r="I930" s="68"/>
      <c r="J930" s="67"/>
      <c r="K930" s="68"/>
      <c r="L930" s="69"/>
      <c r="M930" s="70"/>
      <c r="N930" s="70"/>
    </row>
    <row r="931" spans="1:14" ht="58" x14ac:dyDescent="0.35">
      <c r="A931" s="2">
        <v>488</v>
      </c>
      <c r="B931" s="2">
        <v>3170</v>
      </c>
      <c r="C931" s="2">
        <v>2</v>
      </c>
      <c r="D931" s="2">
        <v>11</v>
      </c>
      <c r="E931" s="2">
        <v>71</v>
      </c>
      <c r="F931" s="65"/>
      <c r="G931" s="66" t="s">
        <v>600</v>
      </c>
      <c r="H931" s="68"/>
      <c r="I931" s="68"/>
      <c r="J931" s="72" t="s">
        <v>612</v>
      </c>
      <c r="K931" s="68"/>
      <c r="L931" s="68"/>
      <c r="M931" s="70"/>
      <c r="N931" s="70"/>
    </row>
    <row r="932" spans="1:14" x14ac:dyDescent="0.35">
      <c r="F932" s="65"/>
      <c r="G932" s="68"/>
      <c r="H932" s="68"/>
      <c r="I932" s="68"/>
      <c r="J932" s="67"/>
      <c r="K932" s="68"/>
      <c r="L932" s="69"/>
      <c r="M932" s="70"/>
      <c r="N932" s="70"/>
    </row>
    <row r="933" spans="1:14" x14ac:dyDescent="0.35">
      <c r="A933" s="2">
        <v>489</v>
      </c>
      <c r="B933" s="2">
        <v>3171</v>
      </c>
      <c r="C933" s="2">
        <v>2</v>
      </c>
      <c r="D933" s="2">
        <v>11</v>
      </c>
      <c r="E933" s="2">
        <v>71</v>
      </c>
      <c r="F933" s="65">
        <v>5</v>
      </c>
      <c r="G933" s="66" t="s">
        <v>613</v>
      </c>
      <c r="H933" s="68"/>
      <c r="I933" s="68"/>
      <c r="J933" s="67" t="s">
        <v>614</v>
      </c>
      <c r="K933" s="68" t="s">
        <v>319</v>
      </c>
      <c r="L933" s="69">
        <v>12</v>
      </c>
      <c r="M933" s="70">
        <v>0</v>
      </c>
      <c r="N933" s="70">
        <f>ROUND(L933*M933,2)</f>
        <v>0</v>
      </c>
    </row>
    <row r="934" spans="1:14" x14ac:dyDescent="0.35">
      <c r="F934" s="65"/>
      <c r="G934" s="68"/>
      <c r="H934" s="68"/>
      <c r="I934" s="68"/>
      <c r="J934" s="67"/>
      <c r="K934" s="68"/>
      <c r="L934" s="69"/>
      <c r="M934" s="70"/>
      <c r="N934" s="70"/>
    </row>
    <row r="935" spans="1:14" x14ac:dyDescent="0.35">
      <c r="A935" s="2">
        <v>490</v>
      </c>
      <c r="B935" s="2">
        <v>3172</v>
      </c>
      <c r="C935" s="2">
        <v>2</v>
      </c>
      <c r="D935" s="2">
        <v>11</v>
      </c>
      <c r="E935" s="2">
        <v>71</v>
      </c>
      <c r="F935" s="65">
        <v>6</v>
      </c>
      <c r="G935" s="66" t="s">
        <v>615</v>
      </c>
      <c r="H935" s="68"/>
      <c r="I935" s="68"/>
      <c r="J935" s="67" t="s">
        <v>616</v>
      </c>
      <c r="K935" s="68" t="s">
        <v>334</v>
      </c>
      <c r="L935" s="69">
        <v>4</v>
      </c>
      <c r="M935" s="70">
        <v>0</v>
      </c>
      <c r="N935" s="70">
        <f>ROUND(L935*M935,2)</f>
        <v>0</v>
      </c>
    </row>
    <row r="936" spans="1:14" x14ac:dyDescent="0.35">
      <c r="F936" s="65"/>
      <c r="G936" s="68"/>
      <c r="H936" s="68"/>
      <c r="I936" s="68"/>
      <c r="J936" s="67"/>
      <c r="K936" s="68"/>
      <c r="L936" s="69"/>
      <c r="M936" s="70"/>
      <c r="N936" s="70"/>
    </row>
    <row r="937" spans="1:14" x14ac:dyDescent="0.35">
      <c r="A937" s="2">
        <v>491</v>
      </c>
      <c r="B937" s="2">
        <v>3173</v>
      </c>
      <c r="C937" s="2">
        <v>2</v>
      </c>
      <c r="D937" s="2">
        <v>11</v>
      </c>
      <c r="E937" s="2">
        <v>71</v>
      </c>
      <c r="F937" s="65">
        <v>7</v>
      </c>
      <c r="G937" s="66" t="s">
        <v>617</v>
      </c>
      <c r="H937" s="68"/>
      <c r="I937" s="68"/>
      <c r="J937" s="67" t="s">
        <v>618</v>
      </c>
      <c r="K937" s="68" t="s">
        <v>334</v>
      </c>
      <c r="L937" s="69">
        <v>4</v>
      </c>
      <c r="M937" s="70">
        <v>0</v>
      </c>
      <c r="N937" s="70">
        <f>ROUND(L937*M937,2)</f>
        <v>0</v>
      </c>
    </row>
    <row r="938" spans="1:14" x14ac:dyDescent="0.35">
      <c r="F938" s="65"/>
      <c r="G938" s="68"/>
      <c r="H938" s="68"/>
      <c r="I938" s="68"/>
      <c r="J938" s="67"/>
      <c r="K938" s="68"/>
      <c r="L938" s="69"/>
      <c r="M938" s="70"/>
      <c r="N938" s="70"/>
    </row>
    <row r="939" spans="1:14" x14ac:dyDescent="0.35">
      <c r="A939" s="2">
        <v>492</v>
      </c>
      <c r="B939" s="2">
        <v>2015</v>
      </c>
      <c r="C939" s="2">
        <v>2</v>
      </c>
      <c r="D939" s="2">
        <v>11</v>
      </c>
      <c r="E939" s="2">
        <v>72</v>
      </c>
      <c r="F939" s="65"/>
      <c r="G939" s="66" t="s">
        <v>619</v>
      </c>
      <c r="H939" s="68"/>
      <c r="I939" s="68"/>
      <c r="J939" s="71" t="s">
        <v>620</v>
      </c>
      <c r="K939" s="68"/>
      <c r="L939" s="68"/>
      <c r="M939" s="70"/>
      <c r="N939" s="70"/>
    </row>
    <row r="940" spans="1:14" x14ac:dyDescent="0.35">
      <c r="F940" s="65"/>
      <c r="G940" s="68"/>
      <c r="H940" s="68"/>
      <c r="I940" s="68"/>
      <c r="J940" s="67"/>
      <c r="K940" s="68"/>
      <c r="L940" s="69"/>
      <c r="M940" s="70"/>
      <c r="N940" s="70"/>
    </row>
    <row r="941" spans="1:14" ht="87" x14ac:dyDescent="0.35">
      <c r="A941" s="2">
        <v>493</v>
      </c>
      <c r="B941" s="2">
        <v>2016</v>
      </c>
      <c r="C941" s="2">
        <v>2</v>
      </c>
      <c r="D941" s="2">
        <v>11</v>
      </c>
      <c r="E941" s="2">
        <v>72</v>
      </c>
      <c r="F941" s="65">
        <v>8</v>
      </c>
      <c r="G941" s="66" t="s">
        <v>621</v>
      </c>
      <c r="H941" s="68"/>
      <c r="I941" s="68"/>
      <c r="J941" s="67" t="s">
        <v>622</v>
      </c>
      <c r="K941" s="68" t="s">
        <v>334</v>
      </c>
      <c r="L941" s="69">
        <v>1</v>
      </c>
      <c r="M941" s="70">
        <v>0</v>
      </c>
      <c r="N941" s="70">
        <f>ROUND(L941*M941,2)</f>
        <v>0</v>
      </c>
    </row>
    <row r="942" spans="1:14" x14ac:dyDescent="0.35">
      <c r="F942" s="65"/>
      <c r="G942" s="68"/>
      <c r="H942" s="68"/>
      <c r="I942" s="68"/>
      <c r="J942" s="67"/>
      <c r="K942" s="68"/>
      <c r="L942" s="69"/>
      <c r="M942" s="70"/>
      <c r="N942" s="70"/>
    </row>
    <row r="943" spans="1:14" ht="58" x14ac:dyDescent="0.35">
      <c r="A943" s="2">
        <v>494</v>
      </c>
      <c r="B943" s="2">
        <v>12526</v>
      </c>
      <c r="C943" s="2">
        <v>2</v>
      </c>
      <c r="D943" s="2">
        <v>11</v>
      </c>
      <c r="E943" s="2">
        <v>72</v>
      </c>
      <c r="F943" s="65">
        <v>9</v>
      </c>
      <c r="G943" s="66" t="s">
        <v>623</v>
      </c>
      <c r="H943" s="68"/>
      <c r="I943" s="68"/>
      <c r="J943" s="67" t="s">
        <v>624</v>
      </c>
      <c r="K943" s="68" t="s">
        <v>334</v>
      </c>
      <c r="L943" s="69">
        <v>1</v>
      </c>
      <c r="M943" s="70">
        <v>0</v>
      </c>
      <c r="N943" s="70">
        <f>ROUND(L943*M943,2)</f>
        <v>0</v>
      </c>
    </row>
    <row r="944" spans="1:14" x14ac:dyDescent="0.35">
      <c r="F944" s="65"/>
      <c r="G944" s="68"/>
      <c r="H944" s="68"/>
      <c r="I944" s="68"/>
      <c r="J944" s="67"/>
      <c r="K944" s="68"/>
      <c r="L944" s="69"/>
      <c r="M944" s="70"/>
      <c r="N944" s="70"/>
    </row>
    <row r="945" spans="1:14" ht="101.5" x14ac:dyDescent="0.35">
      <c r="A945" s="2">
        <v>495</v>
      </c>
      <c r="B945" s="2">
        <v>8722</v>
      </c>
      <c r="C945" s="2">
        <v>2</v>
      </c>
      <c r="D945" s="2">
        <v>11</v>
      </c>
      <c r="E945" s="2">
        <v>72</v>
      </c>
      <c r="F945" s="65">
        <v>10</v>
      </c>
      <c r="G945" s="66" t="s">
        <v>625</v>
      </c>
      <c r="H945" s="68"/>
      <c r="I945" s="68"/>
      <c r="J945" s="67" t="s">
        <v>626</v>
      </c>
      <c r="K945" s="68" t="s">
        <v>334</v>
      </c>
      <c r="L945" s="69">
        <v>1</v>
      </c>
      <c r="M945" s="70">
        <v>0</v>
      </c>
      <c r="N945" s="70">
        <f>ROUND(L945*M945,2)</f>
        <v>0</v>
      </c>
    </row>
    <row r="946" spans="1:14" x14ac:dyDescent="0.35">
      <c r="F946" s="65"/>
      <c r="G946" s="68"/>
      <c r="H946" s="68"/>
      <c r="I946" s="68"/>
      <c r="J946" s="67"/>
      <c r="K946" s="68"/>
      <c r="L946" s="69"/>
      <c r="M946" s="70"/>
      <c r="N946" s="70"/>
    </row>
    <row r="947" spans="1:14" ht="29" x14ac:dyDescent="0.35">
      <c r="A947" s="2">
        <v>496</v>
      </c>
      <c r="B947" s="2">
        <v>12529</v>
      </c>
      <c r="C947" s="2">
        <v>2</v>
      </c>
      <c r="D947" s="2">
        <v>11</v>
      </c>
      <c r="E947" s="2">
        <v>72</v>
      </c>
      <c r="F947" s="65">
        <v>11</v>
      </c>
      <c r="G947" s="66" t="s">
        <v>627</v>
      </c>
      <c r="H947" s="68"/>
      <c r="I947" s="68"/>
      <c r="J947" s="67" t="s">
        <v>628</v>
      </c>
      <c r="K947" s="68" t="s">
        <v>334</v>
      </c>
      <c r="L947" s="69">
        <v>1</v>
      </c>
      <c r="M947" s="70">
        <v>0</v>
      </c>
      <c r="N947" s="70">
        <f>ROUND(L947*M947,2)</f>
        <v>0</v>
      </c>
    </row>
    <row r="948" spans="1:14" x14ac:dyDescent="0.35">
      <c r="F948" s="65"/>
      <c r="G948" s="68"/>
      <c r="H948" s="68"/>
      <c r="I948" s="68"/>
      <c r="J948" s="67"/>
      <c r="K948" s="68"/>
      <c r="L948" s="69"/>
      <c r="M948" s="70"/>
      <c r="N948" s="70"/>
    </row>
    <row r="949" spans="1:14" x14ac:dyDescent="0.35">
      <c r="A949" s="2">
        <v>497</v>
      </c>
      <c r="B949" s="2">
        <v>2022</v>
      </c>
      <c r="C949" s="2">
        <v>2</v>
      </c>
      <c r="D949" s="2">
        <v>11</v>
      </c>
      <c r="E949" s="2">
        <v>72</v>
      </c>
      <c r="F949" s="65"/>
      <c r="G949" s="66" t="s">
        <v>619</v>
      </c>
      <c r="H949" s="68"/>
      <c r="I949" s="68"/>
      <c r="J949" s="71" t="s">
        <v>629</v>
      </c>
      <c r="K949" s="68"/>
      <c r="L949" s="68"/>
      <c r="M949" s="70"/>
      <c r="N949" s="70"/>
    </row>
    <row r="950" spans="1:14" x14ac:dyDescent="0.35">
      <c r="F950" s="65"/>
      <c r="G950" s="68"/>
      <c r="H950" s="68"/>
      <c r="I950" s="68"/>
      <c r="J950" s="67"/>
      <c r="K950" s="68"/>
      <c r="L950" s="69"/>
      <c r="M950" s="70"/>
      <c r="N950" s="70"/>
    </row>
    <row r="951" spans="1:14" ht="43.5" x14ac:dyDescent="0.35">
      <c r="A951" s="2">
        <v>498</v>
      </c>
      <c r="B951" s="2">
        <v>2023</v>
      </c>
      <c r="C951" s="2">
        <v>2</v>
      </c>
      <c r="D951" s="2">
        <v>11</v>
      </c>
      <c r="E951" s="2">
        <v>72</v>
      </c>
      <c r="F951" s="65">
        <v>12</v>
      </c>
      <c r="G951" s="66" t="s">
        <v>630</v>
      </c>
      <c r="H951" s="68"/>
      <c r="I951" s="68"/>
      <c r="J951" s="67" t="s">
        <v>631</v>
      </c>
      <c r="K951" s="68" t="s">
        <v>334</v>
      </c>
      <c r="L951" s="69">
        <v>1</v>
      </c>
      <c r="M951" s="70">
        <v>0</v>
      </c>
      <c r="N951" s="70">
        <f>ROUND(L951*M951,2)</f>
        <v>0</v>
      </c>
    </row>
    <row r="952" spans="1:14" x14ac:dyDescent="0.35">
      <c r="F952" s="65"/>
      <c r="G952" s="68"/>
      <c r="H952" s="68"/>
      <c r="I952" s="68"/>
      <c r="J952" s="67"/>
      <c r="K952" s="68"/>
      <c r="L952" s="69"/>
      <c r="M952" s="70"/>
      <c r="N952" s="70"/>
    </row>
    <row r="953" spans="1:14" x14ac:dyDescent="0.35">
      <c r="A953" s="2">
        <v>499</v>
      </c>
      <c r="B953" s="2">
        <v>5648</v>
      </c>
      <c r="C953" s="2">
        <v>2</v>
      </c>
      <c r="D953" s="2">
        <v>11</v>
      </c>
      <c r="E953" s="2">
        <v>72</v>
      </c>
      <c r="F953" s="65">
        <v>13</v>
      </c>
      <c r="G953" s="66" t="s">
        <v>632</v>
      </c>
      <c r="H953" s="68"/>
      <c r="I953" s="68"/>
      <c r="J953" s="67" t="s">
        <v>633</v>
      </c>
      <c r="K953" s="68" t="s">
        <v>334</v>
      </c>
      <c r="L953" s="69">
        <v>1</v>
      </c>
      <c r="M953" s="70">
        <v>0</v>
      </c>
      <c r="N953" s="70">
        <f>ROUND(L953*M953,2)</f>
        <v>0</v>
      </c>
    </row>
    <row r="954" spans="1:14" x14ac:dyDescent="0.35">
      <c r="F954" s="65"/>
      <c r="G954" s="68"/>
      <c r="H954" s="68"/>
      <c r="I954" s="68"/>
      <c r="J954" s="67"/>
      <c r="K954" s="68"/>
      <c r="L954" s="69"/>
      <c r="M954" s="70"/>
      <c r="N954" s="70"/>
    </row>
    <row r="955" spans="1:14" ht="29" x14ac:dyDescent="0.35">
      <c r="A955" s="2">
        <v>500</v>
      </c>
      <c r="B955" s="2">
        <v>2026</v>
      </c>
      <c r="C955" s="2">
        <v>2</v>
      </c>
      <c r="D955" s="2">
        <v>11</v>
      </c>
      <c r="E955" s="2">
        <v>72</v>
      </c>
      <c r="F955" s="65">
        <v>14</v>
      </c>
      <c r="G955" s="66" t="s">
        <v>634</v>
      </c>
      <c r="H955" s="68"/>
      <c r="I955" s="68"/>
      <c r="J955" s="67" t="s">
        <v>635</v>
      </c>
      <c r="K955" s="68" t="s">
        <v>334</v>
      </c>
      <c r="L955" s="69">
        <v>1</v>
      </c>
      <c r="M955" s="70">
        <v>0</v>
      </c>
      <c r="N955" s="70">
        <f>ROUND(L955*M955,2)</f>
        <v>0</v>
      </c>
    </row>
    <row r="956" spans="1:14" x14ac:dyDescent="0.35">
      <c r="F956" s="65"/>
      <c r="G956" s="68"/>
      <c r="H956" s="68"/>
      <c r="I956" s="68"/>
      <c r="J956" s="67"/>
      <c r="K956" s="68"/>
      <c r="L956" s="69"/>
      <c r="M956" s="70"/>
      <c r="N956" s="70"/>
    </row>
    <row r="957" spans="1:14" ht="43.5" x14ac:dyDescent="0.35">
      <c r="A957" s="2">
        <v>501</v>
      </c>
      <c r="B957" s="2">
        <v>5459</v>
      </c>
      <c r="C957" s="2">
        <v>2</v>
      </c>
      <c r="D957" s="2">
        <v>11</v>
      </c>
      <c r="E957" s="2">
        <v>72</v>
      </c>
      <c r="F957" s="65">
        <v>15</v>
      </c>
      <c r="G957" s="66" t="s">
        <v>636</v>
      </c>
      <c r="H957" s="68"/>
      <c r="I957" s="68"/>
      <c r="J957" s="67" t="s">
        <v>637</v>
      </c>
      <c r="K957" s="68" t="s">
        <v>334</v>
      </c>
      <c r="L957" s="69">
        <v>1</v>
      </c>
      <c r="M957" s="70">
        <v>0</v>
      </c>
      <c r="N957" s="70">
        <f>ROUND(L957*M957,2)</f>
        <v>0</v>
      </c>
    </row>
    <row r="958" spans="1:14" x14ac:dyDescent="0.35">
      <c r="F958" s="65"/>
      <c r="G958" s="68"/>
      <c r="H958" s="68"/>
      <c r="I958" s="68"/>
      <c r="J958" s="67"/>
      <c r="K958" s="68"/>
      <c r="L958" s="69"/>
      <c r="M958" s="70"/>
      <c r="N958" s="70"/>
    </row>
    <row r="959" spans="1:14" ht="29" x14ac:dyDescent="0.35">
      <c r="A959" s="2">
        <v>502</v>
      </c>
      <c r="B959" s="2">
        <v>8880</v>
      </c>
      <c r="C959" s="2">
        <v>2</v>
      </c>
      <c r="D959" s="2">
        <v>11</v>
      </c>
      <c r="E959" s="2">
        <v>73</v>
      </c>
      <c r="F959" s="65">
        <v>16</v>
      </c>
      <c r="G959" s="66" t="s">
        <v>638</v>
      </c>
      <c r="H959" s="68"/>
      <c r="I959" s="68"/>
      <c r="J959" s="67" t="s">
        <v>833</v>
      </c>
      <c r="K959" s="68" t="s">
        <v>334</v>
      </c>
      <c r="L959" s="69">
        <v>4</v>
      </c>
      <c r="M959" s="70">
        <v>0</v>
      </c>
      <c r="N959" s="70">
        <f>ROUND(L959*M959,2)</f>
        <v>0</v>
      </c>
    </row>
    <row r="960" spans="1:14" x14ac:dyDescent="0.35">
      <c r="F960" s="65"/>
      <c r="G960" s="68"/>
      <c r="H960" s="68"/>
      <c r="I960" s="68"/>
      <c r="J960" s="67"/>
      <c r="K960" s="68"/>
      <c r="L960" s="69"/>
      <c r="M960" s="70"/>
      <c r="N960" s="70"/>
    </row>
    <row r="961" spans="1:14" ht="29" x14ac:dyDescent="0.35">
      <c r="A961" s="2">
        <v>503</v>
      </c>
      <c r="B961" s="2">
        <v>8881</v>
      </c>
      <c r="C961" s="2">
        <v>2</v>
      </c>
      <c r="D961" s="2">
        <v>11</v>
      </c>
      <c r="E961" s="2">
        <v>73</v>
      </c>
      <c r="F961" s="65">
        <v>17</v>
      </c>
      <c r="G961" s="66" t="s">
        <v>639</v>
      </c>
      <c r="H961" s="68"/>
      <c r="I961" s="68"/>
      <c r="J961" s="67" t="s">
        <v>834</v>
      </c>
      <c r="K961" s="68" t="s">
        <v>334</v>
      </c>
      <c r="L961" s="69">
        <v>1</v>
      </c>
      <c r="M961" s="70">
        <v>0</v>
      </c>
      <c r="N961" s="70">
        <f>ROUND(L961*M961,2)</f>
        <v>0</v>
      </c>
    </row>
    <row r="962" spans="1:14" x14ac:dyDescent="0.35">
      <c r="F962" s="65"/>
      <c r="G962" s="68"/>
      <c r="H962" s="68"/>
      <c r="I962" s="68"/>
      <c r="J962" s="67"/>
      <c r="K962" s="68"/>
      <c r="L962" s="69"/>
      <c r="M962" s="70"/>
      <c r="N962" s="70"/>
    </row>
    <row r="963" spans="1:14" ht="43.5" x14ac:dyDescent="0.35">
      <c r="A963" s="2">
        <v>504</v>
      </c>
      <c r="B963" s="2">
        <v>5460</v>
      </c>
      <c r="C963" s="2">
        <v>2</v>
      </c>
      <c r="D963" s="2">
        <v>11</v>
      </c>
      <c r="E963" s="2">
        <v>73</v>
      </c>
      <c r="F963" s="65">
        <v>18</v>
      </c>
      <c r="G963" s="66" t="s">
        <v>640</v>
      </c>
      <c r="H963" s="68"/>
      <c r="I963" s="68"/>
      <c r="J963" s="67" t="s">
        <v>641</v>
      </c>
      <c r="K963" s="68" t="s">
        <v>334</v>
      </c>
      <c r="L963" s="69">
        <v>3</v>
      </c>
      <c r="M963" s="70">
        <v>0</v>
      </c>
      <c r="N963" s="70">
        <f>ROUND(L963*M963,2)</f>
        <v>0</v>
      </c>
    </row>
    <row r="964" spans="1:14" x14ac:dyDescent="0.35">
      <c r="F964" s="65"/>
      <c r="G964" s="68"/>
      <c r="H964" s="68"/>
      <c r="I964" s="68"/>
      <c r="J964" s="67"/>
      <c r="K964" s="68"/>
      <c r="L964" s="69"/>
      <c r="M964" s="70"/>
      <c r="N964" s="70"/>
    </row>
    <row r="965" spans="1:14" ht="29" x14ac:dyDescent="0.35">
      <c r="A965" s="2">
        <v>505</v>
      </c>
      <c r="B965" s="2">
        <v>12530</v>
      </c>
      <c r="C965" s="2">
        <v>2</v>
      </c>
      <c r="D965" s="2">
        <v>11</v>
      </c>
      <c r="E965" s="2">
        <v>73</v>
      </c>
      <c r="F965" s="65">
        <v>19</v>
      </c>
      <c r="G965" s="66" t="s">
        <v>642</v>
      </c>
      <c r="H965" s="68"/>
      <c r="I965" s="68"/>
      <c r="J965" s="67" t="s">
        <v>643</v>
      </c>
      <c r="K965" s="68" t="s">
        <v>334</v>
      </c>
      <c r="L965" s="69">
        <v>1</v>
      </c>
      <c r="M965" s="70">
        <v>0</v>
      </c>
      <c r="N965" s="70">
        <f>ROUND(L965*M965,2)</f>
        <v>0</v>
      </c>
    </row>
    <row r="966" spans="1:14" x14ac:dyDescent="0.35">
      <c r="F966" s="65"/>
      <c r="G966" s="68"/>
      <c r="H966" s="68"/>
      <c r="I966" s="68"/>
      <c r="J966" s="67"/>
      <c r="K966" s="68"/>
      <c r="L966" s="69"/>
      <c r="M966" s="70"/>
      <c r="N966" s="70"/>
    </row>
    <row r="967" spans="1:14" x14ac:dyDescent="0.35">
      <c r="A967" s="2">
        <v>506</v>
      </c>
      <c r="B967" s="2">
        <v>12531</v>
      </c>
      <c r="C967" s="2">
        <v>2</v>
      </c>
      <c r="D967" s="2">
        <v>11</v>
      </c>
      <c r="E967" s="2">
        <v>73</v>
      </c>
      <c r="F967" s="65">
        <v>20</v>
      </c>
      <c r="G967" s="66" t="s">
        <v>644</v>
      </c>
      <c r="H967" s="68"/>
      <c r="I967" s="68"/>
      <c r="J967" s="67" t="s">
        <v>645</v>
      </c>
      <c r="K967" s="68" t="s">
        <v>334</v>
      </c>
      <c r="L967" s="69">
        <v>2</v>
      </c>
      <c r="M967" s="70">
        <v>0</v>
      </c>
      <c r="N967" s="70">
        <f>ROUND(L967*M967,2)</f>
        <v>0</v>
      </c>
    </row>
    <row r="968" spans="1:14" x14ac:dyDescent="0.35">
      <c r="F968" s="65"/>
      <c r="G968" s="68"/>
      <c r="H968" s="68"/>
      <c r="I968" s="68"/>
      <c r="J968" s="67"/>
      <c r="K968" s="68"/>
      <c r="L968" s="69"/>
      <c r="M968" s="70"/>
      <c r="N968" s="70"/>
    </row>
    <row r="969" spans="1:14" x14ac:dyDescent="0.35">
      <c r="A969" s="2">
        <v>507</v>
      </c>
      <c r="B969" s="2">
        <v>2030</v>
      </c>
      <c r="C969" s="2">
        <v>2</v>
      </c>
      <c r="D969" s="2">
        <v>11</v>
      </c>
      <c r="E969" s="2">
        <v>74</v>
      </c>
      <c r="F969" s="65"/>
      <c r="G969" s="66" t="s">
        <v>646</v>
      </c>
      <c r="H969" s="68"/>
      <c r="I969" s="68"/>
      <c r="J969" s="71" t="s">
        <v>647</v>
      </c>
      <c r="K969" s="68"/>
      <c r="L969" s="68"/>
      <c r="M969" s="70"/>
      <c r="N969" s="70"/>
    </row>
    <row r="970" spans="1:14" x14ac:dyDescent="0.35">
      <c r="F970" s="65"/>
      <c r="G970" s="68"/>
      <c r="H970" s="68"/>
      <c r="I970" s="68"/>
      <c r="J970" s="67"/>
      <c r="K970" s="68"/>
      <c r="L970" s="69"/>
      <c r="M970" s="70"/>
      <c r="N970" s="70"/>
    </row>
    <row r="971" spans="1:14" x14ac:dyDescent="0.35">
      <c r="A971" s="2">
        <v>508</v>
      </c>
      <c r="B971" s="2">
        <v>2031</v>
      </c>
      <c r="C971" s="2">
        <v>2</v>
      </c>
      <c r="D971" s="2">
        <v>11</v>
      </c>
      <c r="E971" s="2">
        <v>74</v>
      </c>
      <c r="F971" s="65"/>
      <c r="G971" s="66" t="s">
        <v>646</v>
      </c>
      <c r="H971" s="68"/>
      <c r="I971" s="68"/>
      <c r="J971" s="72" t="s">
        <v>648</v>
      </c>
      <c r="K971" s="68"/>
      <c r="L971" s="68"/>
      <c r="M971" s="70"/>
      <c r="N971" s="70"/>
    </row>
    <row r="972" spans="1:14" x14ac:dyDescent="0.35">
      <c r="F972" s="65"/>
      <c r="G972" s="68"/>
      <c r="H972" s="68"/>
      <c r="I972" s="68"/>
      <c r="J972" s="67"/>
      <c r="K972" s="68"/>
      <c r="L972" s="69"/>
      <c r="M972" s="70"/>
      <c r="N972" s="70"/>
    </row>
    <row r="973" spans="1:14" ht="58" x14ac:dyDescent="0.35">
      <c r="A973" s="2">
        <v>509</v>
      </c>
      <c r="B973" s="2">
        <v>2032</v>
      </c>
      <c r="C973" s="2">
        <v>2</v>
      </c>
      <c r="D973" s="2">
        <v>11</v>
      </c>
      <c r="E973" s="2">
        <v>74</v>
      </c>
      <c r="F973" s="65"/>
      <c r="G973" s="66" t="s">
        <v>646</v>
      </c>
      <c r="H973" s="68"/>
      <c r="I973" s="68"/>
      <c r="J973" s="72" t="s">
        <v>649</v>
      </c>
      <c r="K973" s="68"/>
      <c r="L973" s="68"/>
      <c r="M973" s="70"/>
      <c r="N973" s="70"/>
    </row>
    <row r="974" spans="1:14" x14ac:dyDescent="0.35">
      <c r="F974" s="65"/>
      <c r="G974" s="68"/>
      <c r="H974" s="68"/>
      <c r="I974" s="68"/>
      <c r="J974" s="67"/>
      <c r="K974" s="68"/>
      <c r="L974" s="69"/>
      <c r="M974" s="70"/>
      <c r="N974" s="70"/>
    </row>
    <row r="975" spans="1:14" ht="58" x14ac:dyDescent="0.35">
      <c r="A975" s="2">
        <v>510</v>
      </c>
      <c r="B975" s="2">
        <v>2033</v>
      </c>
      <c r="C975" s="2">
        <v>2</v>
      </c>
      <c r="D975" s="2">
        <v>11</v>
      </c>
      <c r="E975" s="2">
        <v>74</v>
      </c>
      <c r="F975" s="65"/>
      <c r="G975" s="66" t="s">
        <v>646</v>
      </c>
      <c r="H975" s="68"/>
      <c r="I975" s="68"/>
      <c r="J975" s="72" t="s">
        <v>650</v>
      </c>
      <c r="K975" s="68"/>
      <c r="L975" s="68"/>
      <c r="M975" s="70"/>
      <c r="N975" s="70"/>
    </row>
    <row r="976" spans="1:14" x14ac:dyDescent="0.35">
      <c r="F976" s="65"/>
      <c r="G976" s="68"/>
      <c r="H976" s="68"/>
      <c r="I976" s="68"/>
      <c r="J976" s="67"/>
      <c r="K976" s="68"/>
      <c r="L976" s="69"/>
      <c r="M976" s="70"/>
      <c r="N976" s="70"/>
    </row>
    <row r="977" spans="1:14" ht="58" x14ac:dyDescent="0.35">
      <c r="A977" s="2">
        <v>511</v>
      </c>
      <c r="B977" s="2">
        <v>2034</v>
      </c>
      <c r="C977" s="2">
        <v>2</v>
      </c>
      <c r="D977" s="2">
        <v>11</v>
      </c>
      <c r="E977" s="2">
        <v>74</v>
      </c>
      <c r="F977" s="65"/>
      <c r="G977" s="66" t="s">
        <v>646</v>
      </c>
      <c r="H977" s="68"/>
      <c r="I977" s="68"/>
      <c r="J977" s="72" t="s">
        <v>651</v>
      </c>
      <c r="K977" s="68"/>
      <c r="L977" s="68"/>
      <c r="M977" s="70"/>
      <c r="N977" s="70"/>
    </row>
    <row r="978" spans="1:14" x14ac:dyDescent="0.35">
      <c r="F978" s="65"/>
      <c r="G978" s="68"/>
      <c r="H978" s="68"/>
      <c r="I978" s="68"/>
      <c r="J978" s="67"/>
      <c r="K978" s="68"/>
      <c r="L978" s="69"/>
      <c r="M978" s="70"/>
      <c r="N978" s="70"/>
    </row>
    <row r="979" spans="1:14" x14ac:dyDescent="0.35">
      <c r="A979" s="2">
        <v>512</v>
      </c>
      <c r="B979" s="2">
        <v>2035</v>
      </c>
      <c r="C979" s="2">
        <v>2</v>
      </c>
      <c r="D979" s="2">
        <v>11</v>
      </c>
      <c r="E979" s="2">
        <v>74</v>
      </c>
      <c r="F979" s="65">
        <v>21</v>
      </c>
      <c r="G979" s="66" t="s">
        <v>652</v>
      </c>
      <c r="H979" s="68"/>
      <c r="I979" s="68"/>
      <c r="J979" s="67" t="s">
        <v>653</v>
      </c>
      <c r="K979" s="68" t="s">
        <v>334</v>
      </c>
      <c r="L979" s="69">
        <v>1</v>
      </c>
      <c r="M979" s="70">
        <v>0</v>
      </c>
      <c r="N979" s="70">
        <f>ROUND(L979*M979,2)</f>
        <v>0</v>
      </c>
    </row>
    <row r="980" spans="1:14" x14ac:dyDescent="0.35">
      <c r="F980" s="65"/>
      <c r="G980" s="68"/>
      <c r="H980" s="68"/>
      <c r="I980" s="68"/>
      <c r="J980" s="67"/>
      <c r="K980" s="68"/>
      <c r="L980" s="69"/>
      <c r="M980" s="70"/>
      <c r="N980" s="70"/>
    </row>
    <row r="981" spans="1:14" x14ac:dyDescent="0.35">
      <c r="A981" s="2">
        <v>513</v>
      </c>
      <c r="B981" s="2">
        <v>2036</v>
      </c>
      <c r="C981" s="2">
        <v>2</v>
      </c>
      <c r="D981" s="2">
        <v>11</v>
      </c>
      <c r="E981" s="2">
        <v>74</v>
      </c>
      <c r="F981" s="65">
        <v>22</v>
      </c>
      <c r="G981" s="66" t="s">
        <v>654</v>
      </c>
      <c r="H981" s="68"/>
      <c r="I981" s="68"/>
      <c r="J981" s="67" t="s">
        <v>655</v>
      </c>
      <c r="K981" s="68" t="s">
        <v>334</v>
      </c>
      <c r="L981" s="69">
        <v>1</v>
      </c>
      <c r="M981" s="70">
        <v>0</v>
      </c>
      <c r="N981" s="70">
        <f>ROUND(L981*M981,2)</f>
        <v>0</v>
      </c>
    </row>
    <row r="982" spans="1:14" x14ac:dyDescent="0.35">
      <c r="F982" s="65"/>
      <c r="G982" s="68"/>
      <c r="H982" s="68"/>
      <c r="I982" s="68"/>
      <c r="J982" s="67"/>
      <c r="K982" s="68"/>
      <c r="L982" s="69"/>
      <c r="M982" s="70"/>
      <c r="N982" s="70"/>
    </row>
    <row r="983" spans="1:14" x14ac:dyDescent="0.35">
      <c r="A983" s="2">
        <v>514</v>
      </c>
      <c r="B983" s="2">
        <v>5457</v>
      </c>
      <c r="C983" s="2">
        <v>2</v>
      </c>
      <c r="D983" s="2">
        <v>11</v>
      </c>
      <c r="E983" s="2">
        <v>74</v>
      </c>
      <c r="F983" s="65">
        <v>23</v>
      </c>
      <c r="G983" s="66" t="s">
        <v>656</v>
      </c>
      <c r="H983" s="68"/>
      <c r="I983" s="68"/>
      <c r="J983" s="67" t="s">
        <v>657</v>
      </c>
      <c r="K983" s="68" t="s">
        <v>334</v>
      </c>
      <c r="L983" s="69">
        <v>1</v>
      </c>
      <c r="M983" s="70">
        <v>0</v>
      </c>
      <c r="N983" s="70">
        <f>ROUND(L983*M983,2)</f>
        <v>0</v>
      </c>
    </row>
    <row r="984" spans="1:14" x14ac:dyDescent="0.35">
      <c r="F984" s="65"/>
      <c r="G984" s="68"/>
      <c r="H984" s="68"/>
      <c r="I984" s="68"/>
      <c r="J984" s="67"/>
      <c r="K984" s="68"/>
      <c r="L984" s="69"/>
      <c r="M984" s="70"/>
      <c r="N984" s="70"/>
    </row>
    <row r="985" spans="1:14" x14ac:dyDescent="0.35">
      <c r="A985" s="2">
        <v>515</v>
      </c>
      <c r="B985" s="2">
        <v>12493</v>
      </c>
      <c r="C985" s="2">
        <v>2</v>
      </c>
      <c r="D985" s="2">
        <v>11</v>
      </c>
      <c r="E985" s="2">
        <v>74</v>
      </c>
      <c r="F985" s="65">
        <v>24</v>
      </c>
      <c r="G985" s="66" t="s">
        <v>658</v>
      </c>
      <c r="H985" s="68"/>
      <c r="I985" s="68"/>
      <c r="J985" s="67" t="s">
        <v>659</v>
      </c>
      <c r="K985" s="68" t="s">
        <v>334</v>
      </c>
      <c r="L985" s="69">
        <v>1</v>
      </c>
      <c r="M985" s="70">
        <v>0</v>
      </c>
      <c r="N985" s="70">
        <f>ROUND(L985*M985,2)</f>
        <v>0</v>
      </c>
    </row>
    <row r="986" spans="1:14" x14ac:dyDescent="0.35">
      <c r="F986" s="65"/>
      <c r="G986" s="68"/>
      <c r="H986" s="68"/>
      <c r="I986" s="68"/>
      <c r="J986" s="67"/>
      <c r="K986" s="68"/>
      <c r="L986" s="69"/>
      <c r="M986" s="70"/>
      <c r="N986" s="70"/>
    </row>
    <row r="987" spans="1:14" x14ac:dyDescent="0.35">
      <c r="A987" s="2">
        <v>516</v>
      </c>
      <c r="B987" s="2">
        <v>8940</v>
      </c>
      <c r="C987" s="2">
        <v>2</v>
      </c>
      <c r="D987" s="2">
        <v>11</v>
      </c>
      <c r="E987" s="2">
        <v>74</v>
      </c>
      <c r="F987" s="65">
        <v>25</v>
      </c>
      <c r="G987" s="66" t="s">
        <v>660</v>
      </c>
      <c r="H987" s="68"/>
      <c r="I987" s="68"/>
      <c r="J987" s="67" t="s">
        <v>661</v>
      </c>
      <c r="K987" s="68" t="s">
        <v>334</v>
      </c>
      <c r="L987" s="69">
        <v>1</v>
      </c>
      <c r="M987" s="70">
        <v>0</v>
      </c>
      <c r="N987" s="70">
        <f>ROUND(L987*M987,2)</f>
        <v>0</v>
      </c>
    </row>
    <row r="988" spans="1:14" x14ac:dyDescent="0.35">
      <c r="F988" s="65"/>
      <c r="G988" s="68"/>
      <c r="H988" s="68"/>
      <c r="I988" s="68"/>
      <c r="J988" s="67"/>
      <c r="K988" s="68"/>
      <c r="L988" s="69"/>
      <c r="M988" s="70"/>
      <c r="N988" s="70"/>
    </row>
    <row r="989" spans="1:14" x14ac:dyDescent="0.35">
      <c r="A989" s="2">
        <v>517</v>
      </c>
      <c r="B989" s="2">
        <v>3244</v>
      </c>
      <c r="C989" s="2">
        <v>2</v>
      </c>
      <c r="D989" s="2">
        <v>11</v>
      </c>
      <c r="E989" s="2">
        <v>75</v>
      </c>
      <c r="F989" s="65"/>
      <c r="G989" s="66" t="s">
        <v>662</v>
      </c>
      <c r="H989" s="68"/>
      <c r="I989" s="68"/>
      <c r="J989" s="71" t="s">
        <v>663</v>
      </c>
      <c r="K989" s="68"/>
      <c r="L989" s="68"/>
      <c r="M989" s="70"/>
      <c r="N989" s="70"/>
    </row>
    <row r="990" spans="1:14" x14ac:dyDescent="0.35">
      <c r="F990" s="65"/>
      <c r="G990" s="68"/>
      <c r="H990" s="68"/>
      <c r="I990" s="68"/>
      <c r="J990" s="67"/>
      <c r="K990" s="68"/>
      <c r="L990" s="69"/>
      <c r="M990" s="70"/>
      <c r="N990" s="70"/>
    </row>
    <row r="991" spans="1:14" ht="188.5" x14ac:dyDescent="0.35">
      <c r="A991" s="2">
        <v>518</v>
      </c>
      <c r="B991" s="2">
        <v>5413</v>
      </c>
      <c r="C991" s="2">
        <v>2</v>
      </c>
      <c r="D991" s="2">
        <v>11</v>
      </c>
      <c r="E991" s="2">
        <v>75</v>
      </c>
      <c r="F991" s="65">
        <v>26</v>
      </c>
      <c r="G991" s="66" t="s">
        <v>664</v>
      </c>
      <c r="H991" s="68"/>
      <c r="I991" s="68"/>
      <c r="J991" s="67" t="s">
        <v>665</v>
      </c>
      <c r="K991" s="68" t="s">
        <v>334</v>
      </c>
      <c r="L991" s="69">
        <v>1</v>
      </c>
      <c r="M991" s="70">
        <v>0</v>
      </c>
      <c r="N991" s="70">
        <f>ROUND(L991*M991,2)</f>
        <v>0</v>
      </c>
    </row>
    <row r="992" spans="1:14" x14ac:dyDescent="0.35">
      <c r="F992" s="65"/>
      <c r="G992" s="68"/>
      <c r="H992" s="68"/>
      <c r="I992" s="68"/>
      <c r="J992" s="67"/>
      <c r="K992" s="68"/>
      <c r="L992" s="69"/>
      <c r="M992" s="70"/>
      <c r="N992" s="70"/>
    </row>
    <row r="993" spans="1:14" x14ac:dyDescent="0.35">
      <c r="A993" s="2">
        <v>519</v>
      </c>
      <c r="B993" s="2">
        <v>2041</v>
      </c>
      <c r="C993" s="2">
        <v>2</v>
      </c>
      <c r="D993" s="2">
        <v>11</v>
      </c>
      <c r="E993" s="2">
        <v>75</v>
      </c>
      <c r="F993" s="65"/>
      <c r="G993" s="66" t="s">
        <v>662</v>
      </c>
      <c r="H993" s="68"/>
      <c r="I993" s="68"/>
      <c r="J993" s="71" t="s">
        <v>666</v>
      </c>
      <c r="K993" s="68"/>
      <c r="L993" s="68"/>
      <c r="M993" s="70"/>
      <c r="N993" s="70"/>
    </row>
    <row r="994" spans="1:14" x14ac:dyDescent="0.35">
      <c r="F994" s="65"/>
      <c r="G994" s="68"/>
      <c r="H994" s="68"/>
      <c r="I994" s="68"/>
      <c r="J994" s="67"/>
      <c r="K994" s="68"/>
      <c r="L994" s="69"/>
      <c r="M994" s="70"/>
      <c r="N994" s="70"/>
    </row>
    <row r="995" spans="1:14" x14ac:dyDescent="0.35">
      <c r="A995" s="2">
        <v>520</v>
      </c>
      <c r="B995" s="2">
        <v>2042</v>
      </c>
      <c r="C995" s="2">
        <v>2</v>
      </c>
      <c r="D995" s="2">
        <v>11</v>
      </c>
      <c r="E995" s="2">
        <v>75</v>
      </c>
      <c r="F995" s="65">
        <v>27</v>
      </c>
      <c r="G995" s="66" t="s">
        <v>667</v>
      </c>
      <c r="H995" s="68"/>
      <c r="I995" s="68"/>
      <c r="J995" s="67" t="s">
        <v>668</v>
      </c>
      <c r="K995" s="68" t="s">
        <v>334</v>
      </c>
      <c r="L995" s="69">
        <v>1</v>
      </c>
      <c r="M995" s="70">
        <v>0</v>
      </c>
      <c r="N995" s="70">
        <f>ROUND(L995*M995,2)</f>
        <v>0</v>
      </c>
    </row>
    <row r="996" spans="1:14" x14ac:dyDescent="0.35">
      <c r="F996" s="65"/>
      <c r="G996" s="68"/>
      <c r="H996" s="68"/>
      <c r="I996" s="68"/>
      <c r="J996" s="67"/>
      <c r="K996" s="68"/>
      <c r="L996" s="69"/>
      <c r="M996" s="70"/>
      <c r="N996" s="70"/>
    </row>
    <row r="997" spans="1:14" x14ac:dyDescent="0.35">
      <c r="A997" s="2">
        <v>521</v>
      </c>
      <c r="B997" s="2">
        <v>8941</v>
      </c>
      <c r="C997" s="2">
        <v>2</v>
      </c>
      <c r="D997" s="2">
        <v>11</v>
      </c>
      <c r="E997" s="2">
        <v>75</v>
      </c>
      <c r="F997" s="65"/>
      <c r="G997" s="66" t="s">
        <v>662</v>
      </c>
      <c r="H997" s="68"/>
      <c r="I997" s="68"/>
      <c r="J997" s="71" t="s">
        <v>387</v>
      </c>
      <c r="K997" s="68"/>
      <c r="L997" s="68"/>
      <c r="M997" s="70"/>
      <c r="N997" s="70"/>
    </row>
    <row r="998" spans="1:14" x14ac:dyDescent="0.35">
      <c r="F998" s="65"/>
      <c r="G998" s="68"/>
      <c r="H998" s="68"/>
      <c r="I998" s="68"/>
      <c r="J998" s="67"/>
      <c r="K998" s="68"/>
      <c r="L998" s="69"/>
      <c r="M998" s="70"/>
      <c r="N998" s="70"/>
    </row>
    <row r="999" spans="1:14" ht="43.5" x14ac:dyDescent="0.35">
      <c r="A999" s="2">
        <v>522</v>
      </c>
      <c r="B999" s="2">
        <v>8942</v>
      </c>
      <c r="C999" s="2">
        <v>2</v>
      </c>
      <c r="D999" s="2">
        <v>11</v>
      </c>
      <c r="E999" s="2">
        <v>75</v>
      </c>
      <c r="F999" s="65"/>
      <c r="G999" s="66" t="s">
        <v>662</v>
      </c>
      <c r="H999" s="68"/>
      <c r="I999" s="68"/>
      <c r="J999" s="72" t="s">
        <v>520</v>
      </c>
      <c r="K999" s="68"/>
      <c r="L999" s="68"/>
      <c r="M999" s="70"/>
      <c r="N999" s="70"/>
    </row>
    <row r="1000" spans="1:14" x14ac:dyDescent="0.35">
      <c r="F1000" s="65"/>
      <c r="G1000" s="68"/>
      <c r="H1000" s="68"/>
      <c r="I1000" s="68"/>
      <c r="J1000" s="67"/>
      <c r="K1000" s="68"/>
      <c r="L1000" s="69"/>
      <c r="M1000" s="70"/>
      <c r="N1000" s="70"/>
    </row>
    <row r="1001" spans="1:14" ht="43.5" x14ac:dyDescent="0.35">
      <c r="A1001" s="2">
        <v>523</v>
      </c>
      <c r="B1001" s="2">
        <v>9976</v>
      </c>
      <c r="C1001" s="2">
        <v>2</v>
      </c>
      <c r="D1001" s="2">
        <v>11</v>
      </c>
      <c r="E1001" s="2">
        <v>75</v>
      </c>
      <c r="F1001" s="65">
        <v>28</v>
      </c>
      <c r="G1001" s="66" t="s">
        <v>669</v>
      </c>
      <c r="H1001" s="68"/>
      <c r="I1001" s="68"/>
      <c r="J1001" s="67" t="s">
        <v>670</v>
      </c>
      <c r="K1001" s="68" t="s">
        <v>67</v>
      </c>
      <c r="L1001" s="69">
        <v>1</v>
      </c>
      <c r="M1001" s="70">
        <v>10000</v>
      </c>
      <c r="N1001" s="70">
        <f>ROUND(L1001*M1001,2)</f>
        <v>10000</v>
      </c>
    </row>
    <row r="1002" spans="1:14" x14ac:dyDescent="0.35">
      <c r="F1002" s="65"/>
      <c r="G1002" s="68"/>
      <c r="H1002" s="68"/>
      <c r="I1002" s="68"/>
      <c r="J1002" s="67"/>
      <c r="K1002" s="68"/>
      <c r="L1002" s="69"/>
      <c r="M1002" s="70"/>
      <c r="N1002" s="70"/>
    </row>
    <row r="1003" spans="1:14" x14ac:dyDescent="0.35">
      <c r="A1003" s="2">
        <v>525</v>
      </c>
      <c r="B1003" s="2">
        <v>8537</v>
      </c>
      <c r="C1003" s="2">
        <v>2</v>
      </c>
      <c r="D1003" s="2">
        <v>12</v>
      </c>
      <c r="E1003" s="2">
        <v>77</v>
      </c>
      <c r="F1003" s="65"/>
      <c r="G1003" s="66" t="s">
        <v>671</v>
      </c>
      <c r="H1003" s="68"/>
      <c r="I1003" s="68"/>
      <c r="J1003" s="71" t="s">
        <v>280</v>
      </c>
      <c r="K1003" s="68"/>
      <c r="L1003" s="68"/>
      <c r="M1003" s="70"/>
      <c r="N1003" s="70"/>
    </row>
    <row r="1004" spans="1:14" x14ac:dyDescent="0.35">
      <c r="F1004" s="65"/>
      <c r="G1004" s="68"/>
      <c r="H1004" s="68"/>
      <c r="I1004" s="68"/>
      <c r="J1004" s="67"/>
      <c r="K1004" s="68"/>
      <c r="L1004" s="69"/>
      <c r="M1004" s="70"/>
      <c r="N1004" s="70"/>
    </row>
    <row r="1005" spans="1:14" x14ac:dyDescent="0.35">
      <c r="A1005" s="2">
        <v>526</v>
      </c>
      <c r="B1005" s="2">
        <v>8538</v>
      </c>
      <c r="C1005" s="2">
        <v>2</v>
      </c>
      <c r="D1005" s="2">
        <v>12</v>
      </c>
      <c r="E1005" s="2">
        <v>77</v>
      </c>
      <c r="F1005" s="65"/>
      <c r="G1005" s="66" t="s">
        <v>671</v>
      </c>
      <c r="H1005" s="68"/>
      <c r="I1005" s="68"/>
      <c r="J1005" s="71" t="s">
        <v>672</v>
      </c>
      <c r="K1005" s="68"/>
      <c r="L1005" s="68"/>
      <c r="M1005" s="70"/>
      <c r="N1005" s="70"/>
    </row>
    <row r="1006" spans="1:14" x14ac:dyDescent="0.35">
      <c r="F1006" s="65"/>
      <c r="G1006" s="68"/>
      <c r="H1006" s="68"/>
      <c r="I1006" s="68"/>
      <c r="J1006" s="67"/>
      <c r="K1006" s="68"/>
      <c r="L1006" s="69"/>
      <c r="M1006" s="70"/>
      <c r="N1006" s="70"/>
    </row>
    <row r="1007" spans="1:14" x14ac:dyDescent="0.35">
      <c r="A1007" s="2">
        <v>527</v>
      </c>
      <c r="B1007" s="2">
        <v>931</v>
      </c>
      <c r="C1007" s="2">
        <v>2</v>
      </c>
      <c r="D1007" s="2">
        <v>12</v>
      </c>
      <c r="E1007" s="2">
        <v>77</v>
      </c>
      <c r="F1007" s="65"/>
      <c r="G1007" s="66" t="s">
        <v>671</v>
      </c>
      <c r="H1007" s="68"/>
      <c r="I1007" s="68"/>
      <c r="J1007" s="71" t="s">
        <v>378</v>
      </c>
      <c r="K1007" s="68"/>
      <c r="L1007" s="68"/>
      <c r="M1007" s="70"/>
      <c r="N1007" s="70"/>
    </row>
    <row r="1008" spans="1:14" x14ac:dyDescent="0.35">
      <c r="F1008" s="65"/>
      <c r="G1008" s="68"/>
      <c r="H1008" s="68"/>
      <c r="I1008" s="68"/>
      <c r="J1008" s="67"/>
      <c r="K1008" s="68"/>
      <c r="L1008" s="69"/>
      <c r="M1008" s="70"/>
      <c r="N1008" s="70"/>
    </row>
    <row r="1009" spans="1:14" x14ac:dyDescent="0.35">
      <c r="A1009" s="2">
        <v>528</v>
      </c>
      <c r="B1009" s="2">
        <v>13022</v>
      </c>
      <c r="C1009" s="2">
        <v>2</v>
      </c>
      <c r="D1009" s="2">
        <v>12</v>
      </c>
      <c r="E1009" s="2">
        <v>77</v>
      </c>
      <c r="F1009" s="65"/>
      <c r="G1009" s="66" t="s">
        <v>671</v>
      </c>
      <c r="H1009" s="68"/>
      <c r="I1009" s="68"/>
      <c r="J1009" s="67" t="s">
        <v>673</v>
      </c>
      <c r="K1009" s="68"/>
      <c r="L1009" s="68"/>
      <c r="M1009" s="70"/>
      <c r="N1009" s="70"/>
    </row>
    <row r="1010" spans="1:14" x14ac:dyDescent="0.35">
      <c r="F1010" s="65"/>
      <c r="G1010" s="68"/>
      <c r="H1010" s="68"/>
      <c r="I1010" s="68"/>
      <c r="J1010" s="67"/>
      <c r="K1010" s="68"/>
      <c r="L1010" s="69"/>
      <c r="M1010" s="70"/>
      <c r="N1010" s="70"/>
    </row>
    <row r="1011" spans="1:14" x14ac:dyDescent="0.35">
      <c r="A1011" s="2">
        <v>529</v>
      </c>
      <c r="B1011" s="2">
        <v>1847</v>
      </c>
      <c r="C1011" s="2">
        <v>2</v>
      </c>
      <c r="D1011" s="2">
        <v>12</v>
      </c>
      <c r="E1011" s="2">
        <v>77</v>
      </c>
      <c r="F1011" s="65"/>
      <c r="G1011" s="66" t="s">
        <v>671</v>
      </c>
      <c r="H1011" s="68"/>
      <c r="I1011" s="68"/>
      <c r="J1011" s="71" t="s">
        <v>674</v>
      </c>
      <c r="K1011" s="68"/>
      <c r="L1011" s="68"/>
      <c r="M1011" s="70"/>
      <c r="N1011" s="70"/>
    </row>
    <row r="1012" spans="1:14" x14ac:dyDescent="0.35">
      <c r="F1012" s="65"/>
      <c r="G1012" s="68"/>
      <c r="H1012" s="68"/>
      <c r="I1012" s="68"/>
      <c r="J1012" s="67"/>
      <c r="K1012" s="68"/>
      <c r="L1012" s="69"/>
      <c r="M1012" s="70"/>
      <c r="N1012" s="70"/>
    </row>
    <row r="1013" spans="1:14" ht="58" x14ac:dyDescent="0.35">
      <c r="A1013" s="2">
        <v>530</v>
      </c>
      <c r="B1013" s="2">
        <v>1848</v>
      </c>
      <c r="C1013" s="2">
        <v>2</v>
      </c>
      <c r="D1013" s="2">
        <v>12</v>
      </c>
      <c r="E1013" s="2">
        <v>77</v>
      </c>
      <c r="F1013" s="65"/>
      <c r="G1013" s="66" t="s">
        <v>671</v>
      </c>
      <c r="H1013" s="68"/>
      <c r="I1013" s="68"/>
      <c r="J1013" s="67" t="s">
        <v>675</v>
      </c>
      <c r="K1013" s="68"/>
      <c r="L1013" s="68"/>
      <c r="M1013" s="70"/>
      <c r="N1013" s="70"/>
    </row>
    <row r="1014" spans="1:14" x14ac:dyDescent="0.35">
      <c r="F1014" s="65"/>
      <c r="G1014" s="68"/>
      <c r="H1014" s="68"/>
      <c r="I1014" s="68"/>
      <c r="J1014" s="67"/>
      <c r="K1014" s="68"/>
      <c r="L1014" s="69"/>
      <c r="M1014" s="70"/>
      <c r="N1014" s="70"/>
    </row>
    <row r="1015" spans="1:14" ht="29" x14ac:dyDescent="0.35">
      <c r="A1015" s="2">
        <v>531</v>
      </c>
      <c r="B1015" s="2">
        <v>1849</v>
      </c>
      <c r="C1015" s="2">
        <v>2</v>
      </c>
      <c r="D1015" s="2">
        <v>12</v>
      </c>
      <c r="E1015" s="2">
        <v>77</v>
      </c>
      <c r="F1015" s="65"/>
      <c r="G1015" s="66" t="s">
        <v>671</v>
      </c>
      <c r="H1015" s="68"/>
      <c r="I1015" s="68"/>
      <c r="J1015" s="72" t="s">
        <v>676</v>
      </c>
      <c r="K1015" s="68"/>
      <c r="L1015" s="68"/>
      <c r="M1015" s="70"/>
      <c r="N1015" s="70"/>
    </row>
    <row r="1016" spans="1:14" x14ac:dyDescent="0.35">
      <c r="F1016" s="65"/>
      <c r="G1016" s="68"/>
      <c r="H1016" s="68"/>
      <c r="I1016" s="68"/>
      <c r="J1016" s="67"/>
      <c r="K1016" s="68"/>
      <c r="L1016" s="69"/>
      <c r="M1016" s="70"/>
      <c r="N1016" s="70"/>
    </row>
    <row r="1017" spans="1:14" ht="29" x14ac:dyDescent="0.35">
      <c r="A1017" s="2">
        <v>532</v>
      </c>
      <c r="B1017" s="2">
        <v>12483</v>
      </c>
      <c r="C1017" s="2">
        <v>2</v>
      </c>
      <c r="D1017" s="2">
        <v>12</v>
      </c>
      <c r="E1017" s="2">
        <v>77</v>
      </c>
      <c r="F1017" s="65">
        <v>1</v>
      </c>
      <c r="G1017" s="66" t="s">
        <v>677</v>
      </c>
      <c r="H1017" s="68"/>
      <c r="I1017" s="68"/>
      <c r="J1017" s="67" t="s">
        <v>678</v>
      </c>
      <c r="K1017" s="68" t="s">
        <v>334</v>
      </c>
      <c r="L1017" s="69">
        <v>1</v>
      </c>
      <c r="M1017" s="70">
        <v>0</v>
      </c>
      <c r="N1017" s="70">
        <f>ROUND(L1017*M1017,2)</f>
        <v>0</v>
      </c>
    </row>
    <row r="1018" spans="1:14" x14ac:dyDescent="0.35">
      <c r="F1018" s="65"/>
      <c r="G1018" s="68"/>
      <c r="H1018" s="68"/>
      <c r="I1018" s="68"/>
      <c r="J1018" s="67"/>
      <c r="K1018" s="68"/>
      <c r="L1018" s="69"/>
      <c r="M1018" s="70"/>
      <c r="N1018" s="70"/>
    </row>
    <row r="1019" spans="1:14" x14ac:dyDescent="0.35">
      <c r="A1019" s="2">
        <v>533</v>
      </c>
      <c r="B1019" s="2">
        <v>9109</v>
      </c>
      <c r="C1019" s="2">
        <v>2</v>
      </c>
      <c r="D1019" s="2">
        <v>12</v>
      </c>
      <c r="E1019" s="2">
        <v>77</v>
      </c>
      <c r="F1019" s="65"/>
      <c r="G1019" s="66" t="s">
        <v>671</v>
      </c>
      <c r="H1019" s="68"/>
      <c r="I1019" s="68"/>
      <c r="J1019" s="71" t="s">
        <v>679</v>
      </c>
      <c r="K1019" s="68"/>
      <c r="L1019" s="68"/>
      <c r="M1019" s="70"/>
      <c r="N1019" s="70"/>
    </row>
    <row r="1020" spans="1:14" x14ac:dyDescent="0.35">
      <c r="F1020" s="65"/>
      <c r="G1020" s="68"/>
      <c r="H1020" s="68"/>
      <c r="I1020" s="68"/>
      <c r="J1020" s="67"/>
      <c r="K1020" s="68"/>
      <c r="L1020" s="69"/>
      <c r="M1020" s="70"/>
      <c r="N1020" s="70"/>
    </row>
    <row r="1021" spans="1:14" x14ac:dyDescent="0.35">
      <c r="A1021" s="2">
        <v>534</v>
      </c>
      <c r="B1021" s="2">
        <v>9110</v>
      </c>
      <c r="C1021" s="2">
        <v>2</v>
      </c>
      <c r="D1021" s="2">
        <v>12</v>
      </c>
      <c r="E1021" s="2">
        <v>77</v>
      </c>
      <c r="F1021" s="65"/>
      <c r="G1021" s="66" t="s">
        <v>671</v>
      </c>
      <c r="H1021" s="68"/>
      <c r="I1021" s="68"/>
      <c r="J1021" s="72" t="s">
        <v>680</v>
      </c>
      <c r="K1021" s="68"/>
      <c r="L1021" s="68"/>
      <c r="M1021" s="70"/>
      <c r="N1021" s="70"/>
    </row>
    <row r="1022" spans="1:14" x14ac:dyDescent="0.35">
      <c r="F1022" s="65"/>
      <c r="G1022" s="68"/>
      <c r="H1022" s="68"/>
      <c r="I1022" s="68"/>
      <c r="J1022" s="67"/>
      <c r="K1022" s="68"/>
      <c r="L1022" s="69"/>
      <c r="M1022" s="70"/>
      <c r="N1022" s="70"/>
    </row>
    <row r="1023" spans="1:14" ht="29" x14ac:dyDescent="0.35">
      <c r="A1023" s="2">
        <v>535</v>
      </c>
      <c r="B1023" s="2">
        <v>9111</v>
      </c>
      <c r="C1023" s="2">
        <v>2</v>
      </c>
      <c r="D1023" s="2">
        <v>12</v>
      </c>
      <c r="E1023" s="2">
        <v>77</v>
      </c>
      <c r="F1023" s="65">
        <v>2</v>
      </c>
      <c r="G1023" s="66" t="s">
        <v>681</v>
      </c>
      <c r="H1023" s="68"/>
      <c r="I1023" s="68"/>
      <c r="J1023" s="67" t="s">
        <v>682</v>
      </c>
      <c r="K1023" s="68" t="s">
        <v>812</v>
      </c>
      <c r="L1023" s="69">
        <v>21</v>
      </c>
      <c r="M1023" s="70">
        <v>0</v>
      </c>
      <c r="N1023" s="70">
        <f>ROUND(L1023*M1023,2)</f>
        <v>0</v>
      </c>
    </row>
    <row r="1024" spans="1:14" x14ac:dyDescent="0.35">
      <c r="F1024" s="65"/>
      <c r="G1024" s="68"/>
      <c r="H1024" s="68"/>
      <c r="I1024" s="68"/>
      <c r="J1024" s="67"/>
      <c r="K1024" s="68"/>
      <c r="L1024" s="69"/>
      <c r="M1024" s="70"/>
      <c r="N1024" s="70"/>
    </row>
    <row r="1025" spans="1:14" x14ac:dyDescent="0.35">
      <c r="A1025" s="2">
        <v>537</v>
      </c>
      <c r="B1025" s="2">
        <v>12099</v>
      </c>
      <c r="C1025" s="2">
        <v>2</v>
      </c>
      <c r="D1025" s="2">
        <v>13</v>
      </c>
      <c r="E1025" s="2">
        <v>78</v>
      </c>
      <c r="F1025" s="65"/>
      <c r="G1025" s="66" t="s">
        <v>683</v>
      </c>
      <c r="H1025" s="68"/>
      <c r="I1025" s="68"/>
      <c r="J1025" s="71" t="s">
        <v>280</v>
      </c>
      <c r="K1025" s="68"/>
      <c r="L1025" s="68"/>
      <c r="M1025" s="70"/>
      <c r="N1025" s="70"/>
    </row>
    <row r="1026" spans="1:14" x14ac:dyDescent="0.35">
      <c r="F1026" s="65"/>
      <c r="G1026" s="68"/>
      <c r="H1026" s="68"/>
      <c r="I1026" s="68"/>
      <c r="J1026" s="67"/>
      <c r="K1026" s="68"/>
      <c r="L1026" s="69"/>
      <c r="M1026" s="70"/>
      <c r="N1026" s="70"/>
    </row>
    <row r="1027" spans="1:14" x14ac:dyDescent="0.35">
      <c r="A1027" s="2">
        <v>538</v>
      </c>
      <c r="B1027" s="2">
        <v>2288</v>
      </c>
      <c r="C1027" s="2">
        <v>2</v>
      </c>
      <c r="D1027" s="2">
        <v>13</v>
      </c>
      <c r="E1027" s="2">
        <v>78</v>
      </c>
      <c r="F1027" s="65"/>
      <c r="G1027" s="66" t="s">
        <v>683</v>
      </c>
      <c r="H1027" s="68"/>
      <c r="I1027" s="68"/>
      <c r="J1027" s="71" t="s">
        <v>684</v>
      </c>
      <c r="K1027" s="68"/>
      <c r="L1027" s="68"/>
      <c r="M1027" s="70"/>
      <c r="N1027" s="70"/>
    </row>
    <row r="1028" spans="1:14" x14ac:dyDescent="0.35">
      <c r="F1028" s="65"/>
      <c r="G1028" s="68"/>
      <c r="H1028" s="68"/>
      <c r="I1028" s="68"/>
      <c r="J1028" s="67"/>
      <c r="K1028" s="68"/>
      <c r="L1028" s="69"/>
      <c r="M1028" s="70"/>
      <c r="N1028" s="70"/>
    </row>
    <row r="1029" spans="1:14" x14ac:dyDescent="0.35">
      <c r="A1029" s="2">
        <v>539</v>
      </c>
      <c r="B1029" s="2">
        <v>10407</v>
      </c>
      <c r="C1029" s="2">
        <v>2</v>
      </c>
      <c r="D1029" s="2">
        <v>13</v>
      </c>
      <c r="E1029" s="2">
        <v>78</v>
      </c>
      <c r="F1029" s="65"/>
      <c r="G1029" s="66" t="s">
        <v>683</v>
      </c>
      <c r="H1029" s="68"/>
      <c r="I1029" s="68"/>
      <c r="J1029" s="71" t="s">
        <v>685</v>
      </c>
      <c r="K1029" s="68"/>
      <c r="L1029" s="68"/>
      <c r="M1029" s="70"/>
      <c r="N1029" s="70"/>
    </row>
    <row r="1030" spans="1:14" x14ac:dyDescent="0.35">
      <c r="F1030" s="65"/>
      <c r="G1030" s="68"/>
      <c r="H1030" s="68"/>
      <c r="I1030" s="68"/>
      <c r="J1030" s="67"/>
      <c r="K1030" s="68"/>
      <c r="L1030" s="69"/>
      <c r="M1030" s="70"/>
      <c r="N1030" s="70"/>
    </row>
    <row r="1031" spans="1:14" x14ac:dyDescent="0.35">
      <c r="A1031" s="2">
        <v>540</v>
      </c>
      <c r="B1031" s="2">
        <v>13023</v>
      </c>
      <c r="C1031" s="2">
        <v>2</v>
      </c>
      <c r="D1031" s="2">
        <v>13</v>
      </c>
      <c r="E1031" s="2">
        <v>78</v>
      </c>
      <c r="F1031" s="65"/>
      <c r="G1031" s="66" t="s">
        <v>683</v>
      </c>
      <c r="H1031" s="68"/>
      <c r="I1031" s="68"/>
      <c r="J1031" s="71" t="s">
        <v>282</v>
      </c>
      <c r="K1031" s="68"/>
      <c r="L1031" s="68"/>
      <c r="M1031" s="70"/>
      <c r="N1031" s="70"/>
    </row>
    <row r="1032" spans="1:14" x14ac:dyDescent="0.35">
      <c r="F1032" s="65"/>
      <c r="G1032" s="68"/>
      <c r="H1032" s="68"/>
      <c r="I1032" s="68"/>
      <c r="J1032" s="67"/>
      <c r="K1032" s="68"/>
      <c r="L1032" s="69"/>
      <c r="M1032" s="70"/>
      <c r="N1032" s="70"/>
    </row>
    <row r="1033" spans="1:14" ht="29" x14ac:dyDescent="0.35">
      <c r="A1033" s="2">
        <v>541</v>
      </c>
      <c r="B1033" s="2">
        <v>13024</v>
      </c>
      <c r="C1033" s="2">
        <v>2</v>
      </c>
      <c r="D1033" s="2">
        <v>13</v>
      </c>
      <c r="E1033" s="2">
        <v>78</v>
      </c>
      <c r="F1033" s="65"/>
      <c r="G1033" s="66" t="s">
        <v>683</v>
      </c>
      <c r="H1033" s="68"/>
      <c r="I1033" s="68"/>
      <c r="J1033" s="67" t="s">
        <v>686</v>
      </c>
      <c r="K1033" s="68"/>
      <c r="L1033" s="68"/>
      <c r="M1033" s="70"/>
      <c r="N1033" s="70"/>
    </row>
    <row r="1034" spans="1:14" x14ac:dyDescent="0.35">
      <c r="F1034" s="65"/>
      <c r="G1034" s="68"/>
      <c r="H1034" s="68"/>
      <c r="I1034" s="68"/>
      <c r="J1034" s="67"/>
      <c r="K1034" s="68"/>
      <c r="L1034" s="69"/>
      <c r="M1034" s="70"/>
      <c r="N1034" s="70"/>
    </row>
    <row r="1035" spans="1:14" ht="43.5" x14ac:dyDescent="0.35">
      <c r="A1035" s="2">
        <v>542</v>
      </c>
      <c r="B1035" s="2">
        <v>13025</v>
      </c>
      <c r="C1035" s="2">
        <v>2</v>
      </c>
      <c r="D1035" s="2">
        <v>13</v>
      </c>
      <c r="E1035" s="2">
        <v>78</v>
      </c>
      <c r="F1035" s="65"/>
      <c r="G1035" s="66" t="s">
        <v>683</v>
      </c>
      <c r="H1035" s="68"/>
      <c r="I1035" s="68"/>
      <c r="J1035" s="67" t="s">
        <v>687</v>
      </c>
      <c r="K1035" s="68"/>
      <c r="L1035" s="68"/>
      <c r="M1035" s="70"/>
      <c r="N1035" s="70"/>
    </row>
    <row r="1036" spans="1:14" x14ac:dyDescent="0.35">
      <c r="F1036" s="65"/>
      <c r="G1036" s="68"/>
      <c r="H1036" s="68"/>
      <c r="I1036" s="68"/>
      <c r="J1036" s="67"/>
      <c r="K1036" s="68"/>
      <c r="L1036" s="69"/>
      <c r="M1036" s="70"/>
      <c r="N1036" s="70"/>
    </row>
    <row r="1037" spans="1:14" ht="29" x14ac:dyDescent="0.35">
      <c r="A1037" s="2">
        <v>543</v>
      </c>
      <c r="B1037" s="2">
        <v>13026</v>
      </c>
      <c r="C1037" s="2">
        <v>2</v>
      </c>
      <c r="D1037" s="2">
        <v>13</v>
      </c>
      <c r="E1037" s="2">
        <v>78</v>
      </c>
      <c r="F1037" s="65"/>
      <c r="G1037" s="66" t="s">
        <v>683</v>
      </c>
      <c r="H1037" s="68"/>
      <c r="I1037" s="68"/>
      <c r="J1037" s="67" t="s">
        <v>835</v>
      </c>
      <c r="K1037" s="68"/>
      <c r="L1037" s="68"/>
      <c r="M1037" s="70"/>
      <c r="N1037" s="70"/>
    </row>
    <row r="1038" spans="1:14" x14ac:dyDescent="0.35">
      <c r="F1038" s="65"/>
      <c r="G1038" s="68"/>
      <c r="H1038" s="68"/>
      <c r="I1038" s="68"/>
      <c r="J1038" s="67"/>
      <c r="K1038" s="68"/>
      <c r="L1038" s="69"/>
      <c r="M1038" s="70"/>
      <c r="N1038" s="70"/>
    </row>
    <row r="1039" spans="1:14" x14ac:dyDescent="0.35">
      <c r="A1039" s="2">
        <v>544</v>
      </c>
      <c r="B1039" s="2">
        <v>13027</v>
      </c>
      <c r="C1039" s="2">
        <v>2</v>
      </c>
      <c r="D1039" s="2">
        <v>13</v>
      </c>
      <c r="E1039" s="2">
        <v>78</v>
      </c>
      <c r="F1039" s="65"/>
      <c r="G1039" s="66" t="s">
        <v>683</v>
      </c>
      <c r="H1039" s="68"/>
      <c r="I1039" s="68"/>
      <c r="J1039" s="79" t="s">
        <v>688</v>
      </c>
      <c r="K1039" s="68"/>
      <c r="L1039" s="68"/>
      <c r="M1039" s="70"/>
      <c r="N1039" s="70"/>
    </row>
    <row r="1040" spans="1:14" x14ac:dyDescent="0.35">
      <c r="F1040" s="65"/>
      <c r="G1040" s="68"/>
      <c r="H1040" s="68"/>
      <c r="I1040" s="68"/>
      <c r="J1040" s="67"/>
      <c r="K1040" s="68"/>
      <c r="L1040" s="69"/>
      <c r="M1040" s="70"/>
      <c r="N1040" s="70"/>
    </row>
    <row r="1041" spans="1:14" ht="130.5" x14ac:dyDescent="0.35">
      <c r="A1041" s="2">
        <v>545</v>
      </c>
      <c r="B1041" s="2">
        <v>13028</v>
      </c>
      <c r="C1041" s="2">
        <v>2</v>
      </c>
      <c r="D1041" s="2">
        <v>13</v>
      </c>
      <c r="E1041" s="2">
        <v>78</v>
      </c>
      <c r="F1041" s="65"/>
      <c r="G1041" s="66" t="s">
        <v>683</v>
      </c>
      <c r="H1041" s="68"/>
      <c r="I1041" s="68"/>
      <c r="J1041" s="67" t="s">
        <v>689</v>
      </c>
      <c r="K1041" s="68"/>
      <c r="L1041" s="68"/>
      <c r="M1041" s="70"/>
      <c r="N1041" s="70"/>
    </row>
    <row r="1042" spans="1:14" x14ac:dyDescent="0.35">
      <c r="F1042" s="65"/>
      <c r="G1042" s="68"/>
      <c r="H1042" s="68"/>
      <c r="I1042" s="68"/>
      <c r="J1042" s="67"/>
      <c r="K1042" s="68"/>
      <c r="L1042" s="69"/>
      <c r="M1042" s="70"/>
      <c r="N1042" s="70"/>
    </row>
    <row r="1043" spans="1:14" x14ac:dyDescent="0.35">
      <c r="A1043" s="2">
        <v>546</v>
      </c>
      <c r="B1043" s="2">
        <v>13029</v>
      </c>
      <c r="C1043" s="2">
        <v>2</v>
      </c>
      <c r="D1043" s="2">
        <v>13</v>
      </c>
      <c r="E1043" s="2">
        <v>78</v>
      </c>
      <c r="F1043" s="65"/>
      <c r="G1043" s="66" t="s">
        <v>683</v>
      </c>
      <c r="H1043" s="68"/>
      <c r="I1043" s="68"/>
      <c r="J1043" s="79" t="s">
        <v>690</v>
      </c>
      <c r="K1043" s="68"/>
      <c r="L1043" s="68"/>
      <c r="M1043" s="70"/>
      <c r="N1043" s="70"/>
    </row>
    <row r="1044" spans="1:14" x14ac:dyDescent="0.35">
      <c r="F1044" s="65"/>
      <c r="G1044" s="68"/>
      <c r="H1044" s="68"/>
      <c r="I1044" s="68"/>
      <c r="J1044" s="67"/>
      <c r="K1044" s="68"/>
      <c r="L1044" s="69"/>
      <c r="M1044" s="70"/>
      <c r="N1044" s="70"/>
    </row>
    <row r="1045" spans="1:14" ht="58" x14ac:dyDescent="0.35">
      <c r="A1045" s="2">
        <v>547</v>
      </c>
      <c r="B1045" s="2">
        <v>13030</v>
      </c>
      <c r="C1045" s="2">
        <v>2</v>
      </c>
      <c r="D1045" s="2">
        <v>13</v>
      </c>
      <c r="E1045" s="2">
        <v>78</v>
      </c>
      <c r="F1045" s="65"/>
      <c r="G1045" s="66" t="s">
        <v>683</v>
      </c>
      <c r="H1045" s="68"/>
      <c r="I1045" s="68"/>
      <c r="J1045" s="67" t="s">
        <v>691</v>
      </c>
      <c r="K1045" s="68"/>
      <c r="L1045" s="68"/>
      <c r="M1045" s="70"/>
      <c r="N1045" s="70"/>
    </row>
    <row r="1046" spans="1:14" x14ac:dyDescent="0.35">
      <c r="F1046" s="65"/>
      <c r="G1046" s="68"/>
      <c r="H1046" s="68"/>
      <c r="I1046" s="68"/>
      <c r="J1046" s="67"/>
      <c r="K1046" s="68"/>
      <c r="L1046" s="69"/>
      <c r="M1046" s="70"/>
      <c r="N1046" s="70"/>
    </row>
    <row r="1047" spans="1:14" ht="72.5" x14ac:dyDescent="0.35">
      <c r="A1047" s="2">
        <v>548</v>
      </c>
      <c r="B1047" s="2">
        <v>13031</v>
      </c>
      <c r="C1047" s="2">
        <v>2</v>
      </c>
      <c r="D1047" s="2">
        <v>13</v>
      </c>
      <c r="E1047" s="2">
        <v>79</v>
      </c>
      <c r="F1047" s="65"/>
      <c r="G1047" s="66" t="s">
        <v>692</v>
      </c>
      <c r="H1047" s="68"/>
      <c r="I1047" s="68"/>
      <c r="J1047" s="67" t="s">
        <v>693</v>
      </c>
      <c r="K1047" s="68"/>
      <c r="L1047" s="68"/>
      <c r="M1047" s="70"/>
      <c r="N1047" s="70"/>
    </row>
    <row r="1048" spans="1:14" x14ac:dyDescent="0.35">
      <c r="F1048" s="65"/>
      <c r="G1048" s="68"/>
      <c r="H1048" s="68"/>
      <c r="I1048" s="68"/>
      <c r="J1048" s="67"/>
      <c r="K1048" s="68"/>
      <c r="L1048" s="69"/>
      <c r="M1048" s="70"/>
      <c r="N1048" s="70"/>
    </row>
    <row r="1049" spans="1:14" x14ac:dyDescent="0.35">
      <c r="A1049" s="2">
        <v>549</v>
      </c>
      <c r="B1049" s="2">
        <v>13032</v>
      </c>
      <c r="C1049" s="2">
        <v>2</v>
      </c>
      <c r="D1049" s="2">
        <v>13</v>
      </c>
      <c r="E1049" s="2">
        <v>79</v>
      </c>
      <c r="F1049" s="65"/>
      <c r="G1049" s="66" t="s">
        <v>692</v>
      </c>
      <c r="H1049" s="68"/>
      <c r="I1049" s="68"/>
      <c r="J1049" s="79" t="s">
        <v>694</v>
      </c>
      <c r="K1049" s="68"/>
      <c r="L1049" s="68"/>
      <c r="M1049" s="70"/>
      <c r="N1049" s="70"/>
    </row>
    <row r="1050" spans="1:14" x14ac:dyDescent="0.35">
      <c r="F1050" s="65"/>
      <c r="G1050" s="68"/>
      <c r="H1050" s="68"/>
      <c r="I1050" s="68"/>
      <c r="J1050" s="67"/>
      <c r="K1050" s="68"/>
      <c r="L1050" s="69"/>
      <c r="M1050" s="70"/>
      <c r="N1050" s="70"/>
    </row>
    <row r="1051" spans="1:14" ht="29" x14ac:dyDescent="0.35">
      <c r="A1051" s="2">
        <v>550</v>
      </c>
      <c r="B1051" s="2">
        <v>13033</v>
      </c>
      <c r="C1051" s="2">
        <v>2</v>
      </c>
      <c r="D1051" s="2">
        <v>13</v>
      </c>
      <c r="E1051" s="2">
        <v>79</v>
      </c>
      <c r="F1051" s="65"/>
      <c r="G1051" s="66" t="s">
        <v>692</v>
      </c>
      <c r="H1051" s="68"/>
      <c r="I1051" s="68"/>
      <c r="J1051" s="67" t="s">
        <v>695</v>
      </c>
      <c r="K1051" s="68"/>
      <c r="L1051" s="68"/>
      <c r="M1051" s="70"/>
      <c r="N1051" s="70"/>
    </row>
    <row r="1052" spans="1:14" x14ac:dyDescent="0.35">
      <c r="F1052" s="65"/>
      <c r="G1052" s="68"/>
      <c r="H1052" s="68"/>
      <c r="I1052" s="68"/>
      <c r="J1052" s="67"/>
      <c r="K1052" s="68"/>
      <c r="L1052" s="69"/>
      <c r="M1052" s="70"/>
      <c r="N1052" s="70"/>
    </row>
    <row r="1053" spans="1:14" x14ac:dyDescent="0.35">
      <c r="A1053" s="2">
        <v>551</v>
      </c>
      <c r="B1053" s="2">
        <v>13034</v>
      </c>
      <c r="C1053" s="2">
        <v>2</v>
      </c>
      <c r="D1053" s="2">
        <v>13</v>
      </c>
      <c r="E1053" s="2">
        <v>79</v>
      </c>
      <c r="F1053" s="65"/>
      <c r="G1053" s="66" t="s">
        <v>692</v>
      </c>
      <c r="H1053" s="68"/>
      <c r="I1053" s="68"/>
      <c r="J1053" s="79" t="s">
        <v>696</v>
      </c>
      <c r="K1053" s="68"/>
      <c r="L1053" s="68"/>
      <c r="M1053" s="70"/>
      <c r="N1053" s="70"/>
    </row>
    <row r="1054" spans="1:14" x14ac:dyDescent="0.35">
      <c r="F1054" s="65"/>
      <c r="G1054" s="68"/>
      <c r="H1054" s="68"/>
      <c r="I1054" s="68"/>
      <c r="J1054" s="67"/>
      <c r="K1054" s="68"/>
      <c r="L1054" s="69"/>
      <c r="M1054" s="70"/>
      <c r="N1054" s="70"/>
    </row>
    <row r="1055" spans="1:14" ht="58" x14ac:dyDescent="0.35">
      <c r="A1055" s="2">
        <v>552</v>
      </c>
      <c r="B1055" s="2">
        <v>13035</v>
      </c>
      <c r="C1055" s="2">
        <v>2</v>
      </c>
      <c r="D1055" s="2">
        <v>13</v>
      </c>
      <c r="E1055" s="2">
        <v>79</v>
      </c>
      <c r="F1055" s="65"/>
      <c r="G1055" s="66" t="s">
        <v>692</v>
      </c>
      <c r="H1055" s="68"/>
      <c r="I1055" s="68"/>
      <c r="J1055" s="67" t="s">
        <v>697</v>
      </c>
      <c r="K1055" s="68"/>
      <c r="L1055" s="68"/>
      <c r="M1055" s="70"/>
      <c r="N1055" s="70"/>
    </row>
    <row r="1056" spans="1:14" x14ac:dyDescent="0.35">
      <c r="F1056" s="65"/>
      <c r="G1056" s="68"/>
      <c r="H1056" s="68"/>
      <c r="I1056" s="68"/>
      <c r="J1056" s="67"/>
      <c r="K1056" s="68"/>
      <c r="L1056" s="69"/>
      <c r="M1056" s="70"/>
      <c r="N1056" s="70"/>
    </row>
    <row r="1057" spans="1:14" x14ac:dyDescent="0.35">
      <c r="A1057" s="2">
        <v>553</v>
      </c>
      <c r="B1057" s="2">
        <v>2289</v>
      </c>
      <c r="C1057" s="2">
        <v>2</v>
      </c>
      <c r="D1057" s="2">
        <v>13</v>
      </c>
      <c r="E1057" s="2">
        <v>79</v>
      </c>
      <c r="F1057" s="65"/>
      <c r="G1057" s="66" t="s">
        <v>692</v>
      </c>
      <c r="H1057" s="68"/>
      <c r="I1057" s="68"/>
      <c r="J1057" s="71" t="s">
        <v>698</v>
      </c>
      <c r="K1057" s="68"/>
      <c r="L1057" s="68"/>
      <c r="M1057" s="70"/>
      <c r="N1057" s="70"/>
    </row>
    <row r="1058" spans="1:14" x14ac:dyDescent="0.35">
      <c r="F1058" s="65"/>
      <c r="G1058" s="68"/>
      <c r="H1058" s="68"/>
      <c r="I1058" s="68"/>
      <c r="J1058" s="67"/>
      <c r="K1058" s="68"/>
      <c r="L1058" s="69"/>
      <c r="M1058" s="70"/>
      <c r="N1058" s="70"/>
    </row>
    <row r="1059" spans="1:14" x14ac:dyDescent="0.35">
      <c r="A1059" s="2">
        <v>554</v>
      </c>
      <c r="B1059" s="2">
        <v>2296</v>
      </c>
      <c r="C1059" s="2">
        <v>2</v>
      </c>
      <c r="D1059" s="2">
        <v>13</v>
      </c>
      <c r="E1059" s="2">
        <v>79</v>
      </c>
      <c r="F1059" s="65"/>
      <c r="G1059" s="66" t="s">
        <v>692</v>
      </c>
      <c r="H1059" s="68"/>
      <c r="I1059" s="68"/>
      <c r="J1059" s="71" t="s">
        <v>699</v>
      </c>
      <c r="K1059" s="68"/>
      <c r="L1059" s="68"/>
      <c r="M1059" s="70"/>
      <c r="N1059" s="70"/>
    </row>
    <row r="1060" spans="1:14" x14ac:dyDescent="0.35">
      <c r="F1060" s="65"/>
      <c r="G1060" s="68"/>
      <c r="H1060" s="68"/>
      <c r="I1060" s="68"/>
      <c r="J1060" s="67"/>
      <c r="K1060" s="68"/>
      <c r="L1060" s="69"/>
      <c r="M1060" s="70"/>
      <c r="N1060" s="70"/>
    </row>
    <row r="1061" spans="1:14" ht="58" x14ac:dyDescent="0.35">
      <c r="A1061" s="2">
        <v>555</v>
      </c>
      <c r="B1061" s="2">
        <v>3125</v>
      </c>
      <c r="C1061" s="2">
        <v>2</v>
      </c>
      <c r="D1061" s="2">
        <v>13</v>
      </c>
      <c r="E1061" s="2">
        <v>79</v>
      </c>
      <c r="F1061" s="65"/>
      <c r="G1061" s="66" t="s">
        <v>692</v>
      </c>
      <c r="H1061" s="68"/>
      <c r="I1061" s="68"/>
      <c r="J1061" s="72" t="s">
        <v>700</v>
      </c>
      <c r="K1061" s="68"/>
      <c r="L1061" s="68"/>
      <c r="M1061" s="70"/>
      <c r="N1061" s="70"/>
    </row>
    <row r="1062" spans="1:14" x14ac:dyDescent="0.35">
      <c r="F1062" s="65"/>
      <c r="G1062" s="68"/>
      <c r="H1062" s="68"/>
      <c r="I1062" s="68"/>
      <c r="J1062" s="67"/>
      <c r="K1062" s="68"/>
      <c r="L1062" s="69"/>
      <c r="M1062" s="70"/>
      <c r="N1062" s="70"/>
    </row>
    <row r="1063" spans="1:14" x14ac:dyDescent="0.35">
      <c r="A1063" s="2">
        <v>556</v>
      </c>
      <c r="B1063" s="2">
        <v>12083</v>
      </c>
      <c r="C1063" s="2">
        <v>2</v>
      </c>
      <c r="D1063" s="2">
        <v>13</v>
      </c>
      <c r="E1063" s="2">
        <v>79</v>
      </c>
      <c r="F1063" s="65">
        <v>1</v>
      </c>
      <c r="G1063" s="66" t="s">
        <v>701</v>
      </c>
      <c r="H1063" s="68"/>
      <c r="I1063" s="68"/>
      <c r="J1063" s="67" t="s">
        <v>702</v>
      </c>
      <c r="K1063" s="68" t="s">
        <v>812</v>
      </c>
      <c r="L1063" s="69">
        <v>263</v>
      </c>
      <c r="M1063" s="70">
        <v>0</v>
      </c>
      <c r="N1063" s="70">
        <f>ROUND(L1063*M1063,2)</f>
        <v>0</v>
      </c>
    </row>
    <row r="1064" spans="1:14" x14ac:dyDescent="0.35">
      <c r="F1064" s="65"/>
      <c r="G1064" s="68"/>
      <c r="H1064" s="68"/>
      <c r="I1064" s="68"/>
      <c r="J1064" s="67"/>
      <c r="K1064" s="68"/>
      <c r="L1064" s="69"/>
      <c r="M1064" s="70"/>
      <c r="N1064" s="70"/>
    </row>
    <row r="1065" spans="1:14" x14ac:dyDescent="0.35">
      <c r="A1065" s="2">
        <v>557</v>
      </c>
      <c r="B1065" s="2">
        <v>5579</v>
      </c>
      <c r="C1065" s="2">
        <v>2</v>
      </c>
      <c r="D1065" s="2">
        <v>13</v>
      </c>
      <c r="E1065" s="2">
        <v>79</v>
      </c>
      <c r="F1065" s="65"/>
      <c r="G1065" s="66" t="s">
        <v>692</v>
      </c>
      <c r="H1065" s="68"/>
      <c r="I1065" s="68"/>
      <c r="J1065" s="71" t="s">
        <v>703</v>
      </c>
      <c r="K1065" s="68"/>
      <c r="L1065" s="68"/>
      <c r="M1065" s="70"/>
      <c r="N1065" s="70"/>
    </row>
    <row r="1066" spans="1:14" x14ac:dyDescent="0.35">
      <c r="F1066" s="65"/>
      <c r="G1066" s="68"/>
      <c r="H1066" s="68"/>
      <c r="I1066" s="68"/>
      <c r="J1066" s="67"/>
      <c r="K1066" s="68"/>
      <c r="L1066" s="69"/>
      <c r="M1066" s="70"/>
      <c r="N1066" s="70"/>
    </row>
    <row r="1067" spans="1:14" ht="58" x14ac:dyDescent="0.35">
      <c r="A1067" s="2">
        <v>558</v>
      </c>
      <c r="B1067" s="2">
        <v>5580</v>
      </c>
      <c r="C1067" s="2">
        <v>2</v>
      </c>
      <c r="D1067" s="2">
        <v>13</v>
      </c>
      <c r="E1067" s="2">
        <v>79</v>
      </c>
      <c r="F1067" s="65"/>
      <c r="G1067" s="66" t="s">
        <v>692</v>
      </c>
      <c r="H1067" s="68"/>
      <c r="I1067" s="68"/>
      <c r="J1067" s="72" t="s">
        <v>700</v>
      </c>
      <c r="K1067" s="68"/>
      <c r="L1067" s="68"/>
      <c r="M1067" s="70"/>
      <c r="N1067" s="70"/>
    </row>
    <row r="1068" spans="1:14" x14ac:dyDescent="0.35">
      <c r="F1068" s="65"/>
      <c r="G1068" s="68"/>
      <c r="H1068" s="68"/>
      <c r="I1068" s="68"/>
      <c r="J1068" s="67"/>
      <c r="K1068" s="68"/>
      <c r="L1068" s="69"/>
      <c r="M1068" s="70"/>
      <c r="N1068" s="70"/>
    </row>
    <row r="1069" spans="1:14" x14ac:dyDescent="0.35">
      <c r="A1069" s="2">
        <v>559</v>
      </c>
      <c r="B1069" s="2">
        <v>5581</v>
      </c>
      <c r="C1069" s="2">
        <v>2</v>
      </c>
      <c r="D1069" s="2">
        <v>13</v>
      </c>
      <c r="E1069" s="2">
        <v>79</v>
      </c>
      <c r="F1069" s="65">
        <v>2</v>
      </c>
      <c r="G1069" s="66" t="s">
        <v>704</v>
      </c>
      <c r="H1069" s="68"/>
      <c r="I1069" s="68"/>
      <c r="J1069" s="67" t="s">
        <v>705</v>
      </c>
      <c r="K1069" s="68" t="s">
        <v>812</v>
      </c>
      <c r="L1069" s="69">
        <v>16</v>
      </c>
      <c r="M1069" s="70">
        <v>0</v>
      </c>
      <c r="N1069" s="70">
        <f>ROUND(L1069*M1069,2)</f>
        <v>0</v>
      </c>
    </row>
    <row r="1070" spans="1:14" x14ac:dyDescent="0.35">
      <c r="F1070" s="65"/>
      <c r="G1070" s="68"/>
      <c r="H1070" s="68"/>
      <c r="I1070" s="68"/>
      <c r="J1070" s="67"/>
      <c r="K1070" s="68"/>
      <c r="L1070" s="69"/>
      <c r="M1070" s="70"/>
      <c r="N1070" s="70"/>
    </row>
    <row r="1071" spans="1:14" x14ac:dyDescent="0.35">
      <c r="A1071" s="2">
        <v>560</v>
      </c>
      <c r="B1071" s="2">
        <v>2300</v>
      </c>
      <c r="C1071" s="2">
        <v>2</v>
      </c>
      <c r="D1071" s="2">
        <v>13</v>
      </c>
      <c r="E1071" s="2">
        <v>80</v>
      </c>
      <c r="F1071" s="65"/>
      <c r="G1071" s="66" t="s">
        <v>706</v>
      </c>
      <c r="H1071" s="68"/>
      <c r="I1071" s="68"/>
      <c r="J1071" s="71" t="s">
        <v>707</v>
      </c>
      <c r="K1071" s="68"/>
      <c r="L1071" s="68"/>
      <c r="M1071" s="70"/>
      <c r="N1071" s="70"/>
    </row>
    <row r="1072" spans="1:14" x14ac:dyDescent="0.35">
      <c r="F1072" s="65"/>
      <c r="G1072" s="68"/>
      <c r="H1072" s="68"/>
      <c r="I1072" s="68"/>
      <c r="J1072" s="67"/>
      <c r="K1072" s="68"/>
      <c r="L1072" s="69"/>
      <c r="M1072" s="70"/>
      <c r="N1072" s="70"/>
    </row>
    <row r="1073" spans="1:14" ht="43.5" x14ac:dyDescent="0.35">
      <c r="A1073" s="2">
        <v>561</v>
      </c>
      <c r="B1073" s="2">
        <v>2301</v>
      </c>
      <c r="C1073" s="2">
        <v>2</v>
      </c>
      <c r="D1073" s="2">
        <v>13</v>
      </c>
      <c r="E1073" s="2">
        <v>80</v>
      </c>
      <c r="F1073" s="65"/>
      <c r="G1073" s="66" t="s">
        <v>706</v>
      </c>
      <c r="H1073" s="68"/>
      <c r="I1073" s="68"/>
      <c r="J1073" s="72" t="s">
        <v>708</v>
      </c>
      <c r="K1073" s="68"/>
      <c r="L1073" s="68"/>
      <c r="M1073" s="70"/>
      <c r="N1073" s="70"/>
    </row>
    <row r="1074" spans="1:14" x14ac:dyDescent="0.35">
      <c r="F1074" s="65"/>
      <c r="G1074" s="68"/>
      <c r="H1074" s="68"/>
      <c r="I1074" s="68"/>
      <c r="J1074" s="67"/>
      <c r="K1074" s="68"/>
      <c r="L1074" s="69"/>
      <c r="M1074" s="70"/>
      <c r="N1074" s="70"/>
    </row>
    <row r="1075" spans="1:14" x14ac:dyDescent="0.35">
      <c r="A1075" s="2">
        <v>562</v>
      </c>
      <c r="B1075" s="2">
        <v>2303</v>
      </c>
      <c r="C1075" s="2">
        <v>2</v>
      </c>
      <c r="D1075" s="2">
        <v>13</v>
      </c>
      <c r="E1075" s="2">
        <v>80</v>
      </c>
      <c r="F1075" s="65">
        <v>3</v>
      </c>
      <c r="G1075" s="66" t="s">
        <v>709</v>
      </c>
      <c r="H1075" s="68"/>
      <c r="I1075" s="68"/>
      <c r="J1075" s="67" t="s">
        <v>710</v>
      </c>
      <c r="K1075" s="68" t="s">
        <v>812</v>
      </c>
      <c r="L1075" s="69">
        <v>26</v>
      </c>
      <c r="M1075" s="70">
        <v>0</v>
      </c>
      <c r="N1075" s="70">
        <f>ROUND(L1075*M1075,2)</f>
        <v>0</v>
      </c>
    </row>
    <row r="1076" spans="1:14" x14ac:dyDescent="0.35">
      <c r="F1076" s="65"/>
      <c r="G1076" s="68"/>
      <c r="H1076" s="68"/>
      <c r="I1076" s="68"/>
      <c r="J1076" s="67"/>
      <c r="K1076" s="68"/>
      <c r="L1076" s="69"/>
      <c r="M1076" s="70"/>
      <c r="N1076" s="70"/>
    </row>
    <row r="1077" spans="1:14" x14ac:dyDescent="0.35">
      <c r="A1077" s="2">
        <v>563</v>
      </c>
      <c r="B1077" s="2">
        <v>9772</v>
      </c>
      <c r="C1077" s="2">
        <v>2</v>
      </c>
      <c r="D1077" s="2">
        <v>13</v>
      </c>
      <c r="E1077" s="2">
        <v>80</v>
      </c>
      <c r="F1077" s="65">
        <v>4</v>
      </c>
      <c r="G1077" s="66" t="s">
        <v>711</v>
      </c>
      <c r="H1077" s="68"/>
      <c r="I1077" s="68"/>
      <c r="J1077" s="67" t="s">
        <v>712</v>
      </c>
      <c r="K1077" s="68" t="s">
        <v>812</v>
      </c>
      <c r="L1077" s="69">
        <v>26</v>
      </c>
      <c r="M1077" s="70">
        <v>0</v>
      </c>
      <c r="N1077" s="70">
        <f>ROUND(L1077*M1077,2)</f>
        <v>0</v>
      </c>
    </row>
    <row r="1078" spans="1:14" x14ac:dyDescent="0.35">
      <c r="F1078" s="65"/>
      <c r="G1078" s="68"/>
      <c r="H1078" s="68"/>
      <c r="I1078" s="68"/>
      <c r="J1078" s="67"/>
      <c r="K1078" s="68"/>
      <c r="L1078" s="69"/>
      <c r="M1078" s="70"/>
      <c r="N1078" s="70"/>
    </row>
    <row r="1079" spans="1:14" ht="43.5" x14ac:dyDescent="0.35">
      <c r="A1079" s="2">
        <v>564</v>
      </c>
      <c r="B1079" s="2">
        <v>3092</v>
      </c>
      <c r="C1079" s="2">
        <v>2</v>
      </c>
      <c r="D1079" s="2">
        <v>13</v>
      </c>
      <c r="E1079" s="2">
        <v>80</v>
      </c>
      <c r="F1079" s="65"/>
      <c r="G1079" s="66" t="s">
        <v>706</v>
      </c>
      <c r="H1079" s="68"/>
      <c r="I1079" s="68"/>
      <c r="J1079" s="72" t="s">
        <v>708</v>
      </c>
      <c r="K1079" s="68"/>
      <c r="L1079" s="68"/>
      <c r="M1079" s="70"/>
      <c r="N1079" s="70"/>
    </row>
    <row r="1080" spans="1:14" x14ac:dyDescent="0.35">
      <c r="F1080" s="65"/>
      <c r="G1080" s="68"/>
      <c r="H1080" s="68"/>
      <c r="I1080" s="68"/>
      <c r="J1080" s="67"/>
      <c r="K1080" s="68"/>
      <c r="L1080" s="69"/>
      <c r="M1080" s="70"/>
      <c r="N1080" s="70"/>
    </row>
    <row r="1081" spans="1:14" x14ac:dyDescent="0.35">
      <c r="A1081" s="2">
        <v>565</v>
      </c>
      <c r="B1081" s="2">
        <v>2304</v>
      </c>
      <c r="C1081" s="2">
        <v>2</v>
      </c>
      <c r="D1081" s="2">
        <v>13</v>
      </c>
      <c r="E1081" s="2">
        <v>80</v>
      </c>
      <c r="F1081" s="65">
        <v>5</v>
      </c>
      <c r="G1081" s="66" t="s">
        <v>713</v>
      </c>
      <c r="H1081" s="68"/>
      <c r="I1081" s="68"/>
      <c r="J1081" s="67" t="s">
        <v>714</v>
      </c>
      <c r="K1081" s="68" t="s">
        <v>319</v>
      </c>
      <c r="L1081" s="69">
        <v>55</v>
      </c>
      <c r="M1081" s="70">
        <v>0</v>
      </c>
      <c r="N1081" s="70">
        <f>ROUND(L1081*M1081,2)</f>
        <v>0</v>
      </c>
    </row>
    <row r="1082" spans="1:14" x14ac:dyDescent="0.35">
      <c r="F1082" s="65"/>
      <c r="G1082" s="68"/>
      <c r="H1082" s="68"/>
      <c r="I1082" s="68"/>
      <c r="J1082" s="67"/>
      <c r="K1082" s="68"/>
      <c r="L1082" s="69"/>
      <c r="M1082" s="70"/>
      <c r="N1082" s="70"/>
    </row>
    <row r="1083" spans="1:14" ht="43.5" x14ac:dyDescent="0.35">
      <c r="A1083" s="2">
        <v>566</v>
      </c>
      <c r="B1083" s="2">
        <v>11801</v>
      </c>
      <c r="C1083" s="2">
        <v>2</v>
      </c>
      <c r="D1083" s="2">
        <v>13</v>
      </c>
      <c r="E1083" s="2">
        <v>80</v>
      </c>
      <c r="F1083" s="65"/>
      <c r="G1083" s="66" t="s">
        <v>706</v>
      </c>
      <c r="H1083" s="68"/>
      <c r="I1083" s="68"/>
      <c r="J1083" s="72" t="s">
        <v>715</v>
      </c>
      <c r="K1083" s="68"/>
      <c r="L1083" s="68"/>
      <c r="M1083" s="70"/>
      <c r="N1083" s="70"/>
    </row>
    <row r="1084" spans="1:14" x14ac:dyDescent="0.35">
      <c r="F1084" s="65"/>
      <c r="G1084" s="68"/>
      <c r="H1084" s="68"/>
      <c r="I1084" s="68"/>
      <c r="J1084" s="67"/>
      <c r="K1084" s="68"/>
      <c r="L1084" s="69"/>
      <c r="M1084" s="70"/>
      <c r="N1084" s="70"/>
    </row>
    <row r="1085" spans="1:14" x14ac:dyDescent="0.35">
      <c r="A1085" s="2">
        <v>567</v>
      </c>
      <c r="B1085" s="2">
        <v>8901</v>
      </c>
      <c r="C1085" s="2">
        <v>2</v>
      </c>
      <c r="D1085" s="2">
        <v>13</v>
      </c>
      <c r="E1085" s="2">
        <v>80</v>
      </c>
      <c r="F1085" s="65">
        <v>6</v>
      </c>
      <c r="G1085" s="66" t="s">
        <v>716</v>
      </c>
      <c r="H1085" s="68"/>
      <c r="I1085" s="68"/>
      <c r="J1085" s="67" t="s">
        <v>717</v>
      </c>
      <c r="K1085" s="68" t="s">
        <v>319</v>
      </c>
      <c r="L1085" s="69">
        <v>96</v>
      </c>
      <c r="M1085" s="70">
        <v>0</v>
      </c>
      <c r="N1085" s="70">
        <f>ROUND(L1085*M1085,2)</f>
        <v>0</v>
      </c>
    </row>
    <row r="1086" spans="1:14" x14ac:dyDescent="0.35">
      <c r="F1086" s="65"/>
      <c r="G1086" s="68"/>
      <c r="H1086" s="68"/>
      <c r="I1086" s="68"/>
      <c r="J1086" s="67"/>
      <c r="K1086" s="68"/>
      <c r="L1086" s="69"/>
      <c r="M1086" s="70"/>
      <c r="N1086" s="70"/>
    </row>
    <row r="1087" spans="1:14" x14ac:dyDescent="0.35">
      <c r="A1087" s="2">
        <v>568</v>
      </c>
      <c r="B1087" s="2">
        <v>3162</v>
      </c>
      <c r="C1087" s="2">
        <v>2</v>
      </c>
      <c r="D1087" s="2">
        <v>13</v>
      </c>
      <c r="E1087" s="2">
        <v>80</v>
      </c>
      <c r="F1087" s="65"/>
      <c r="G1087" s="66" t="s">
        <v>706</v>
      </c>
      <c r="H1087" s="68"/>
      <c r="I1087" s="68"/>
      <c r="J1087" s="72" t="s">
        <v>718</v>
      </c>
      <c r="K1087" s="68"/>
      <c r="L1087" s="68"/>
      <c r="M1087" s="70"/>
      <c r="N1087" s="70"/>
    </row>
    <row r="1088" spans="1:14" x14ac:dyDescent="0.35">
      <c r="F1088" s="65"/>
      <c r="G1088" s="68"/>
      <c r="H1088" s="68"/>
      <c r="I1088" s="68"/>
      <c r="J1088" s="67"/>
      <c r="K1088" s="68"/>
      <c r="L1088" s="69"/>
      <c r="M1088" s="70"/>
      <c r="N1088" s="70"/>
    </row>
    <row r="1089" spans="1:14" x14ac:dyDescent="0.35">
      <c r="A1089" s="2">
        <v>569</v>
      </c>
      <c r="B1089" s="2">
        <v>3163</v>
      </c>
      <c r="C1089" s="2">
        <v>2</v>
      </c>
      <c r="D1089" s="2">
        <v>13</v>
      </c>
      <c r="E1089" s="2">
        <v>80</v>
      </c>
      <c r="F1089" s="65">
        <v>7</v>
      </c>
      <c r="G1089" s="66" t="s">
        <v>719</v>
      </c>
      <c r="H1089" s="68"/>
      <c r="I1089" s="68"/>
      <c r="J1089" s="67" t="s">
        <v>720</v>
      </c>
      <c r="K1089" s="68" t="s">
        <v>319</v>
      </c>
      <c r="L1089" s="69">
        <v>58</v>
      </c>
      <c r="M1089" s="70">
        <v>0</v>
      </c>
      <c r="N1089" s="70">
        <f>ROUND(L1089*M1089,2)</f>
        <v>0</v>
      </c>
    </row>
    <row r="1090" spans="1:14" x14ac:dyDescent="0.35">
      <c r="F1090" s="65"/>
      <c r="G1090" s="68"/>
      <c r="H1090" s="68"/>
      <c r="I1090" s="68"/>
      <c r="J1090" s="67"/>
      <c r="K1090" s="68"/>
      <c r="L1090" s="69"/>
      <c r="M1090" s="70"/>
      <c r="N1090" s="70"/>
    </row>
    <row r="1091" spans="1:14" ht="43.5" x14ac:dyDescent="0.35">
      <c r="A1091" s="2">
        <v>570</v>
      </c>
      <c r="B1091" s="2">
        <v>12456</v>
      </c>
      <c r="C1091" s="2">
        <v>2</v>
      </c>
      <c r="D1091" s="2">
        <v>13</v>
      </c>
      <c r="E1091" s="2">
        <v>80</v>
      </c>
      <c r="F1091" s="65"/>
      <c r="G1091" s="66" t="s">
        <v>706</v>
      </c>
      <c r="H1091" s="68"/>
      <c r="I1091" s="68"/>
      <c r="J1091" s="72" t="s">
        <v>721</v>
      </c>
      <c r="K1091" s="68"/>
      <c r="L1091" s="68"/>
      <c r="M1091" s="70"/>
      <c r="N1091" s="70"/>
    </row>
    <row r="1092" spans="1:14" x14ac:dyDescent="0.35">
      <c r="F1092" s="65"/>
      <c r="G1092" s="68"/>
      <c r="H1092" s="68"/>
      <c r="I1092" s="68"/>
      <c r="J1092" s="67"/>
      <c r="K1092" s="68"/>
      <c r="L1092" s="69"/>
      <c r="M1092" s="70"/>
      <c r="N1092" s="70"/>
    </row>
    <row r="1093" spans="1:14" x14ac:dyDescent="0.35">
      <c r="A1093" s="2">
        <v>571</v>
      </c>
      <c r="B1093" s="2">
        <v>12457</v>
      </c>
      <c r="C1093" s="2">
        <v>2</v>
      </c>
      <c r="D1093" s="2">
        <v>13</v>
      </c>
      <c r="E1093" s="2">
        <v>80</v>
      </c>
      <c r="F1093" s="65">
        <v>8</v>
      </c>
      <c r="G1093" s="66" t="s">
        <v>722</v>
      </c>
      <c r="H1093" s="68"/>
      <c r="I1093" s="68"/>
      <c r="J1093" s="67" t="s">
        <v>723</v>
      </c>
      <c r="K1093" s="68" t="s">
        <v>812</v>
      </c>
      <c r="L1093" s="69">
        <v>107</v>
      </c>
      <c r="M1093" s="70">
        <v>0</v>
      </c>
      <c r="N1093" s="70">
        <f>ROUND(L1093*M1093,2)</f>
        <v>0</v>
      </c>
    </row>
    <row r="1094" spans="1:14" x14ac:dyDescent="0.35">
      <c r="F1094" s="65"/>
      <c r="G1094" s="68"/>
      <c r="H1094" s="68"/>
      <c r="I1094" s="68"/>
      <c r="J1094" s="67"/>
      <c r="K1094" s="68"/>
      <c r="L1094" s="69"/>
      <c r="M1094" s="70"/>
      <c r="N1094" s="70"/>
    </row>
    <row r="1095" spans="1:14" x14ac:dyDescent="0.35">
      <c r="A1095" s="2">
        <v>572</v>
      </c>
      <c r="B1095" s="2">
        <v>3114</v>
      </c>
      <c r="C1095" s="2">
        <v>2</v>
      </c>
      <c r="D1095" s="2">
        <v>13</v>
      </c>
      <c r="E1095" s="2">
        <v>80</v>
      </c>
      <c r="F1095" s="65"/>
      <c r="G1095" s="66" t="s">
        <v>706</v>
      </c>
      <c r="H1095" s="68"/>
      <c r="I1095" s="68"/>
      <c r="J1095" s="71" t="s">
        <v>724</v>
      </c>
      <c r="K1095" s="68"/>
      <c r="L1095" s="68"/>
      <c r="M1095" s="70"/>
      <c r="N1095" s="70"/>
    </row>
    <row r="1096" spans="1:14" x14ac:dyDescent="0.35">
      <c r="F1096" s="65"/>
      <c r="G1096" s="68"/>
      <c r="H1096" s="68"/>
      <c r="I1096" s="68"/>
      <c r="J1096" s="67"/>
      <c r="K1096" s="68"/>
      <c r="L1096" s="69"/>
      <c r="M1096" s="70"/>
      <c r="N1096" s="70"/>
    </row>
    <row r="1097" spans="1:14" ht="43.5" x14ac:dyDescent="0.35">
      <c r="A1097" s="2">
        <v>573</v>
      </c>
      <c r="B1097" s="2">
        <v>3115</v>
      </c>
      <c r="C1097" s="2">
        <v>2</v>
      </c>
      <c r="D1097" s="2">
        <v>13</v>
      </c>
      <c r="E1097" s="2">
        <v>80</v>
      </c>
      <c r="F1097" s="65"/>
      <c r="G1097" s="66" t="s">
        <v>706</v>
      </c>
      <c r="H1097" s="68"/>
      <c r="I1097" s="68"/>
      <c r="J1097" s="72" t="s">
        <v>725</v>
      </c>
      <c r="K1097" s="68"/>
      <c r="L1097" s="68"/>
      <c r="M1097" s="70"/>
      <c r="N1097" s="70"/>
    </row>
    <row r="1098" spans="1:14" x14ac:dyDescent="0.35">
      <c r="F1098" s="65"/>
      <c r="G1098" s="68"/>
      <c r="H1098" s="68"/>
      <c r="I1098" s="68"/>
      <c r="J1098" s="67"/>
      <c r="K1098" s="68"/>
      <c r="L1098" s="69"/>
      <c r="M1098" s="70"/>
      <c r="N1098" s="70"/>
    </row>
    <row r="1099" spans="1:14" x14ac:dyDescent="0.35">
      <c r="A1099" s="2">
        <v>574</v>
      </c>
      <c r="B1099" s="2">
        <v>3116</v>
      </c>
      <c r="C1099" s="2">
        <v>2</v>
      </c>
      <c r="D1099" s="2">
        <v>13</v>
      </c>
      <c r="E1099" s="2">
        <v>80</v>
      </c>
      <c r="F1099" s="65">
        <v>9</v>
      </c>
      <c r="G1099" s="66" t="s">
        <v>726</v>
      </c>
      <c r="H1099" s="68"/>
      <c r="I1099" s="68"/>
      <c r="J1099" s="67" t="s">
        <v>727</v>
      </c>
      <c r="K1099" s="68" t="s">
        <v>812</v>
      </c>
      <c r="L1099" s="69">
        <v>68</v>
      </c>
      <c r="M1099" s="70">
        <v>0</v>
      </c>
      <c r="N1099" s="70">
        <f>ROUND(L1099*M1099,2)</f>
        <v>0</v>
      </c>
    </row>
    <row r="1100" spans="1:14" x14ac:dyDescent="0.35">
      <c r="F1100" s="65"/>
      <c r="G1100" s="68"/>
      <c r="H1100" s="68"/>
      <c r="I1100" s="68"/>
      <c r="J1100" s="67"/>
      <c r="K1100" s="68"/>
      <c r="L1100" s="69"/>
      <c r="M1100" s="70"/>
      <c r="N1100" s="70"/>
    </row>
    <row r="1101" spans="1:14" x14ac:dyDescent="0.35">
      <c r="A1101" s="2">
        <v>575</v>
      </c>
      <c r="B1101" s="2">
        <v>2305</v>
      </c>
      <c r="C1101" s="2">
        <v>2</v>
      </c>
      <c r="D1101" s="2">
        <v>13</v>
      </c>
      <c r="E1101" s="2">
        <v>81</v>
      </c>
      <c r="F1101" s="65"/>
      <c r="G1101" s="66" t="s">
        <v>728</v>
      </c>
      <c r="H1101" s="68"/>
      <c r="I1101" s="68"/>
      <c r="J1101" s="71" t="s">
        <v>729</v>
      </c>
      <c r="K1101" s="68"/>
      <c r="L1101" s="68"/>
      <c r="M1101" s="70"/>
      <c r="N1101" s="70"/>
    </row>
    <row r="1102" spans="1:14" x14ac:dyDescent="0.35">
      <c r="F1102" s="65"/>
      <c r="G1102" s="68"/>
      <c r="H1102" s="68"/>
      <c r="I1102" s="68"/>
      <c r="J1102" s="67"/>
      <c r="K1102" s="68"/>
      <c r="L1102" s="69"/>
      <c r="M1102" s="70"/>
      <c r="N1102" s="70"/>
    </row>
    <row r="1103" spans="1:14" ht="29" x14ac:dyDescent="0.35">
      <c r="A1103" s="2">
        <v>576</v>
      </c>
      <c r="B1103" s="2">
        <v>3294</v>
      </c>
      <c r="C1103" s="2">
        <v>2</v>
      </c>
      <c r="D1103" s="2">
        <v>13</v>
      </c>
      <c r="E1103" s="2">
        <v>81</v>
      </c>
      <c r="F1103" s="65"/>
      <c r="G1103" s="66" t="s">
        <v>728</v>
      </c>
      <c r="H1103" s="68"/>
      <c r="I1103" s="68"/>
      <c r="J1103" s="72" t="s">
        <v>730</v>
      </c>
      <c r="K1103" s="68"/>
      <c r="L1103" s="68"/>
      <c r="M1103" s="70"/>
      <c r="N1103" s="70"/>
    </row>
    <row r="1104" spans="1:14" x14ac:dyDescent="0.35">
      <c r="F1104" s="65"/>
      <c r="G1104" s="68"/>
      <c r="H1104" s="68"/>
      <c r="I1104" s="68"/>
      <c r="J1104" s="67"/>
      <c r="K1104" s="68"/>
      <c r="L1104" s="69"/>
      <c r="M1104" s="70"/>
      <c r="N1104" s="70"/>
    </row>
    <row r="1105" spans="1:14" x14ac:dyDescent="0.35">
      <c r="A1105" s="2">
        <v>577</v>
      </c>
      <c r="B1105" s="2">
        <v>2307</v>
      </c>
      <c r="C1105" s="2">
        <v>2</v>
      </c>
      <c r="D1105" s="2">
        <v>13</v>
      </c>
      <c r="E1105" s="2">
        <v>81</v>
      </c>
      <c r="F1105" s="65">
        <v>10</v>
      </c>
      <c r="G1105" s="66" t="s">
        <v>731</v>
      </c>
      <c r="H1105" s="68"/>
      <c r="I1105" s="68"/>
      <c r="J1105" s="67" t="s">
        <v>732</v>
      </c>
      <c r="K1105" s="68" t="s">
        <v>812</v>
      </c>
      <c r="L1105" s="69">
        <v>28</v>
      </c>
      <c r="M1105" s="70">
        <v>0</v>
      </c>
      <c r="N1105" s="70">
        <f>ROUND(L1105*M1105,2)</f>
        <v>0</v>
      </c>
    </row>
    <row r="1106" spans="1:14" x14ac:dyDescent="0.35">
      <c r="F1106" s="65"/>
      <c r="G1106" s="68"/>
      <c r="H1106" s="68"/>
      <c r="I1106" s="68"/>
      <c r="J1106" s="67"/>
      <c r="K1106" s="68"/>
      <c r="L1106" s="69"/>
      <c r="M1106" s="70"/>
      <c r="N1106" s="70"/>
    </row>
    <row r="1107" spans="1:14" x14ac:dyDescent="0.35">
      <c r="A1107" s="2">
        <v>578</v>
      </c>
      <c r="B1107" s="2">
        <v>5583</v>
      </c>
      <c r="C1107" s="2">
        <v>2</v>
      </c>
      <c r="D1107" s="2">
        <v>13</v>
      </c>
      <c r="E1107" s="2">
        <v>81</v>
      </c>
      <c r="F1107" s="65">
        <v>11</v>
      </c>
      <c r="G1107" s="66" t="s">
        <v>733</v>
      </c>
      <c r="H1107" s="68"/>
      <c r="I1107" s="68"/>
      <c r="J1107" s="67" t="s">
        <v>734</v>
      </c>
      <c r="K1107" s="68" t="s">
        <v>812</v>
      </c>
      <c r="L1107" s="69">
        <v>19</v>
      </c>
      <c r="M1107" s="70">
        <v>0</v>
      </c>
      <c r="N1107" s="70">
        <f>ROUND(L1107*M1107,2)</f>
        <v>0</v>
      </c>
    </row>
    <row r="1108" spans="1:14" x14ac:dyDescent="0.35">
      <c r="F1108" s="65"/>
      <c r="G1108" s="68"/>
      <c r="H1108" s="68"/>
      <c r="I1108" s="68"/>
      <c r="J1108" s="67"/>
      <c r="K1108" s="68"/>
      <c r="L1108" s="69"/>
      <c r="M1108" s="70"/>
      <c r="N1108" s="70"/>
    </row>
    <row r="1109" spans="1:14" ht="29" x14ac:dyDescent="0.35">
      <c r="A1109" s="2">
        <v>579</v>
      </c>
      <c r="B1109" s="2">
        <v>3261</v>
      </c>
      <c r="C1109" s="2">
        <v>2</v>
      </c>
      <c r="D1109" s="2">
        <v>13</v>
      </c>
      <c r="E1109" s="2">
        <v>81</v>
      </c>
      <c r="F1109" s="65"/>
      <c r="G1109" s="66" t="s">
        <v>728</v>
      </c>
      <c r="H1109" s="68"/>
      <c r="I1109" s="68"/>
      <c r="J1109" s="72" t="s">
        <v>730</v>
      </c>
      <c r="K1109" s="68"/>
      <c r="L1109" s="68"/>
      <c r="M1109" s="70"/>
      <c r="N1109" s="70"/>
    </row>
    <row r="1110" spans="1:14" x14ac:dyDescent="0.35">
      <c r="F1110" s="65"/>
      <c r="G1110" s="68"/>
      <c r="H1110" s="68"/>
      <c r="I1110" s="68"/>
      <c r="J1110" s="67"/>
      <c r="K1110" s="68"/>
      <c r="L1110" s="69"/>
      <c r="M1110" s="70"/>
      <c r="N1110" s="70"/>
    </row>
    <row r="1111" spans="1:14" x14ac:dyDescent="0.35">
      <c r="A1111" s="2">
        <v>580</v>
      </c>
      <c r="B1111" s="2">
        <v>5582</v>
      </c>
      <c r="C1111" s="2">
        <v>2</v>
      </c>
      <c r="D1111" s="2">
        <v>13</v>
      </c>
      <c r="E1111" s="2">
        <v>81</v>
      </c>
      <c r="F1111" s="65">
        <v>12</v>
      </c>
      <c r="G1111" s="66" t="s">
        <v>735</v>
      </c>
      <c r="H1111" s="68"/>
      <c r="I1111" s="68"/>
      <c r="J1111" s="67" t="s">
        <v>736</v>
      </c>
      <c r="K1111" s="68" t="s">
        <v>812</v>
      </c>
      <c r="L1111" s="69">
        <v>9</v>
      </c>
      <c r="M1111" s="70">
        <v>0</v>
      </c>
      <c r="N1111" s="70">
        <f>ROUND(L1111*M1111,2)</f>
        <v>0</v>
      </c>
    </row>
    <row r="1112" spans="1:14" ht="15" thickBot="1" x14ac:dyDescent="0.4">
      <c r="F1112" s="65"/>
      <c r="G1112" s="68"/>
      <c r="H1112" s="68"/>
      <c r="I1112" s="68"/>
      <c r="J1112" s="67"/>
      <c r="K1112" s="68"/>
      <c r="L1112" s="69"/>
      <c r="M1112" s="78"/>
      <c r="N1112" s="70"/>
    </row>
    <row r="1113" spans="1:14" x14ac:dyDescent="0.35">
      <c r="A1113" s="2">
        <v>582</v>
      </c>
      <c r="B1113" s="2">
        <v>358</v>
      </c>
      <c r="C1113" s="2">
        <v>2</v>
      </c>
      <c r="D1113" s="2">
        <v>14</v>
      </c>
      <c r="E1113" s="2">
        <v>83</v>
      </c>
      <c r="F1113" s="87">
        <v>1</v>
      </c>
      <c r="G1113" s="88" t="s">
        <v>737</v>
      </c>
      <c r="H1113" s="89"/>
      <c r="I1113" s="89"/>
      <c r="J1113" s="90" t="s">
        <v>738</v>
      </c>
      <c r="K1113" s="89"/>
      <c r="L1113" s="89"/>
      <c r="M1113" s="89"/>
      <c r="N1113" s="92">
        <f>SUM(N373:N545)</f>
        <v>12500</v>
      </c>
    </row>
    <row r="1114" spans="1:14" x14ac:dyDescent="0.35">
      <c r="F1114" s="65"/>
      <c r="G1114" s="68"/>
      <c r="H1114" s="68"/>
      <c r="I1114" s="68"/>
      <c r="J1114" s="72"/>
      <c r="K1114" s="68"/>
      <c r="L1114" s="68"/>
      <c r="M1114" s="68"/>
      <c r="N1114" s="78"/>
    </row>
    <row r="1115" spans="1:14" x14ac:dyDescent="0.35">
      <c r="A1115" s="2">
        <v>583</v>
      </c>
      <c r="B1115" s="2">
        <v>1984</v>
      </c>
      <c r="C1115" s="2">
        <v>2</v>
      </c>
      <c r="D1115" s="2">
        <v>14</v>
      </c>
      <c r="E1115" s="2">
        <v>83</v>
      </c>
      <c r="F1115" s="65">
        <v>2</v>
      </c>
      <c r="G1115" s="66" t="s">
        <v>739</v>
      </c>
      <c r="H1115" s="68"/>
      <c r="I1115" s="68"/>
      <c r="J1115" s="72" t="s">
        <v>740</v>
      </c>
      <c r="K1115" s="68"/>
      <c r="L1115" s="68"/>
      <c r="M1115" s="68"/>
      <c r="N1115" s="78">
        <f>SUM(N547:N597)</f>
        <v>0</v>
      </c>
    </row>
    <row r="1116" spans="1:14" x14ac:dyDescent="0.35">
      <c r="F1116" s="65"/>
      <c r="G1116" s="68"/>
      <c r="H1116" s="68"/>
      <c r="I1116" s="68"/>
      <c r="J1116" s="72"/>
      <c r="K1116" s="68"/>
      <c r="L1116" s="68"/>
      <c r="M1116" s="68"/>
      <c r="N1116" s="78"/>
    </row>
    <row r="1117" spans="1:14" x14ac:dyDescent="0.35">
      <c r="A1117" s="2">
        <v>584</v>
      </c>
      <c r="B1117" s="2">
        <v>454</v>
      </c>
      <c r="C1117" s="2">
        <v>2</v>
      </c>
      <c r="D1117" s="2">
        <v>14</v>
      </c>
      <c r="E1117" s="2">
        <v>83</v>
      </c>
      <c r="F1117" s="65">
        <v>3</v>
      </c>
      <c r="G1117" s="66" t="s">
        <v>741</v>
      </c>
      <c r="H1117" s="68"/>
      <c r="I1117" s="68"/>
      <c r="J1117" s="72" t="s">
        <v>742</v>
      </c>
      <c r="K1117" s="68"/>
      <c r="L1117" s="68"/>
      <c r="M1117" s="68"/>
      <c r="N1117" s="78">
        <f>SUM(N599:N615)</f>
        <v>7500</v>
      </c>
    </row>
    <row r="1118" spans="1:14" x14ac:dyDescent="0.35">
      <c r="F1118" s="65"/>
      <c r="G1118" s="68"/>
      <c r="H1118" s="68"/>
      <c r="I1118" s="68"/>
      <c r="J1118" s="72"/>
      <c r="K1118" s="68"/>
      <c r="L1118" s="68"/>
      <c r="M1118" s="68"/>
      <c r="N1118" s="78"/>
    </row>
    <row r="1119" spans="1:14" x14ac:dyDescent="0.35">
      <c r="A1119" s="2">
        <v>585</v>
      </c>
      <c r="B1119" s="2">
        <v>1985</v>
      </c>
      <c r="C1119" s="2">
        <v>2</v>
      </c>
      <c r="D1119" s="2">
        <v>14</v>
      </c>
      <c r="E1119" s="2">
        <v>83</v>
      </c>
      <c r="F1119" s="65">
        <v>4</v>
      </c>
      <c r="G1119" s="66" t="s">
        <v>743</v>
      </c>
      <c r="H1119" s="68"/>
      <c r="I1119" s="68"/>
      <c r="J1119" s="72" t="s">
        <v>744</v>
      </c>
      <c r="K1119" s="68"/>
      <c r="L1119" s="68"/>
      <c r="M1119" s="68"/>
      <c r="N1119" s="78">
        <f>SUM(N621:N647)</f>
        <v>0</v>
      </c>
    </row>
    <row r="1120" spans="1:14" x14ac:dyDescent="0.35">
      <c r="F1120" s="65"/>
      <c r="G1120" s="68"/>
      <c r="H1120" s="68"/>
      <c r="I1120" s="68"/>
      <c r="J1120" s="72"/>
      <c r="K1120" s="68"/>
      <c r="L1120" s="68"/>
      <c r="M1120" s="68"/>
      <c r="N1120" s="78"/>
    </row>
    <row r="1121" spans="1:14" x14ac:dyDescent="0.35">
      <c r="A1121" s="2">
        <v>586</v>
      </c>
      <c r="B1121" s="2">
        <v>475</v>
      </c>
      <c r="C1121" s="2">
        <v>2</v>
      </c>
      <c r="D1121" s="2">
        <v>14</v>
      </c>
      <c r="E1121" s="2">
        <v>83</v>
      </c>
      <c r="F1121" s="65">
        <v>5</v>
      </c>
      <c r="G1121" s="66" t="s">
        <v>745</v>
      </c>
      <c r="H1121" s="68"/>
      <c r="I1121" s="68"/>
      <c r="J1121" s="72" t="s">
        <v>746</v>
      </c>
      <c r="K1121" s="68"/>
      <c r="L1121" s="68"/>
      <c r="M1121" s="68"/>
      <c r="N1121" s="78">
        <f>SUM(N649:N702)</f>
        <v>0</v>
      </c>
    </row>
    <row r="1122" spans="1:14" x14ac:dyDescent="0.35">
      <c r="F1122" s="65"/>
      <c r="G1122" s="68"/>
      <c r="H1122" s="68"/>
      <c r="I1122" s="68"/>
      <c r="J1122" s="72"/>
      <c r="K1122" s="68"/>
      <c r="L1122" s="68"/>
      <c r="M1122" s="68"/>
      <c r="N1122" s="78"/>
    </row>
    <row r="1123" spans="1:14" x14ac:dyDescent="0.35">
      <c r="A1123" s="2">
        <v>587</v>
      </c>
      <c r="B1123" s="2">
        <v>526</v>
      </c>
      <c r="C1123" s="2">
        <v>2</v>
      </c>
      <c r="D1123" s="2">
        <v>14</v>
      </c>
      <c r="E1123" s="2">
        <v>83</v>
      </c>
      <c r="F1123" s="65">
        <v>6</v>
      </c>
      <c r="G1123" s="66" t="s">
        <v>747</v>
      </c>
      <c r="H1123" s="68"/>
      <c r="I1123" s="68"/>
      <c r="J1123" s="72" t="s">
        <v>748</v>
      </c>
      <c r="K1123" s="68"/>
      <c r="L1123" s="68"/>
      <c r="M1123" s="68"/>
      <c r="N1123" s="78">
        <f>SUM(N703:N727)</f>
        <v>0</v>
      </c>
    </row>
    <row r="1124" spans="1:14" x14ac:dyDescent="0.35">
      <c r="F1124" s="65"/>
      <c r="G1124" s="68"/>
      <c r="H1124" s="68"/>
      <c r="I1124" s="68"/>
      <c r="J1124" s="72"/>
      <c r="K1124" s="68"/>
      <c r="L1124" s="68"/>
      <c r="M1124" s="68"/>
      <c r="N1124" s="78"/>
    </row>
    <row r="1125" spans="1:14" x14ac:dyDescent="0.35">
      <c r="A1125" s="2">
        <v>588</v>
      </c>
      <c r="B1125" s="2">
        <v>636</v>
      </c>
      <c r="C1125" s="2">
        <v>2</v>
      </c>
      <c r="D1125" s="2">
        <v>14</v>
      </c>
      <c r="E1125" s="2">
        <v>83</v>
      </c>
      <c r="F1125" s="65">
        <v>7</v>
      </c>
      <c r="G1125" s="66" t="s">
        <v>749</v>
      </c>
      <c r="H1125" s="68"/>
      <c r="I1125" s="68"/>
      <c r="J1125" s="72" t="s">
        <v>750</v>
      </c>
      <c r="K1125" s="68"/>
      <c r="L1125" s="68"/>
      <c r="M1125" s="68"/>
      <c r="N1125" s="78">
        <f>SUM(N729:N781)</f>
        <v>7500</v>
      </c>
    </row>
    <row r="1126" spans="1:14" x14ac:dyDescent="0.35">
      <c r="F1126" s="65"/>
      <c r="G1126" s="68"/>
      <c r="H1126" s="68"/>
      <c r="I1126" s="68"/>
      <c r="J1126" s="72"/>
      <c r="K1126" s="68"/>
      <c r="L1126" s="68"/>
      <c r="M1126" s="68"/>
      <c r="N1126" s="78"/>
    </row>
    <row r="1127" spans="1:14" x14ac:dyDescent="0.35">
      <c r="A1127" s="2">
        <v>589</v>
      </c>
      <c r="B1127" s="2">
        <v>703</v>
      </c>
      <c r="C1127" s="2">
        <v>2</v>
      </c>
      <c r="D1127" s="2">
        <v>14</v>
      </c>
      <c r="E1127" s="2">
        <v>83</v>
      </c>
      <c r="F1127" s="65">
        <v>8</v>
      </c>
      <c r="G1127" s="66" t="s">
        <v>751</v>
      </c>
      <c r="H1127" s="68"/>
      <c r="I1127" s="68"/>
      <c r="J1127" s="72" t="s">
        <v>752</v>
      </c>
      <c r="K1127" s="68"/>
      <c r="L1127" s="68"/>
      <c r="M1127" s="68"/>
      <c r="N1127" s="78">
        <f>SUM(N783:N817)</f>
        <v>0</v>
      </c>
    </row>
    <row r="1128" spans="1:14" x14ac:dyDescent="0.35">
      <c r="F1128" s="65"/>
      <c r="G1128" s="68"/>
      <c r="H1128" s="68"/>
      <c r="I1128" s="68"/>
      <c r="J1128" s="72"/>
      <c r="K1128" s="68"/>
      <c r="L1128" s="68"/>
      <c r="M1128" s="68"/>
      <c r="N1128" s="78"/>
    </row>
    <row r="1129" spans="1:14" x14ac:dyDescent="0.35">
      <c r="A1129" s="2">
        <v>590</v>
      </c>
      <c r="B1129" s="2">
        <v>1948</v>
      </c>
      <c r="C1129" s="2">
        <v>2</v>
      </c>
      <c r="D1129" s="2">
        <v>14</v>
      </c>
      <c r="E1129" s="2">
        <v>83</v>
      </c>
      <c r="F1129" s="65">
        <v>9</v>
      </c>
      <c r="G1129" s="66" t="s">
        <v>753</v>
      </c>
      <c r="H1129" s="68"/>
      <c r="I1129" s="68"/>
      <c r="J1129" s="72" t="s">
        <v>754</v>
      </c>
      <c r="K1129" s="68"/>
      <c r="L1129" s="68"/>
      <c r="M1129" s="68"/>
      <c r="N1129" s="78">
        <f>SUM(N819:N861)</f>
        <v>0</v>
      </c>
    </row>
    <row r="1130" spans="1:14" x14ac:dyDescent="0.35">
      <c r="F1130" s="65"/>
      <c r="G1130" s="68"/>
      <c r="H1130" s="68"/>
      <c r="I1130" s="68"/>
      <c r="J1130" s="72"/>
      <c r="K1130" s="68"/>
      <c r="L1130" s="68"/>
      <c r="M1130" s="68"/>
      <c r="N1130" s="78"/>
    </row>
    <row r="1131" spans="1:14" x14ac:dyDescent="0.35">
      <c r="A1131" s="2">
        <v>591</v>
      </c>
      <c r="B1131" s="2">
        <v>723</v>
      </c>
      <c r="C1131" s="2">
        <v>2</v>
      </c>
      <c r="D1131" s="2">
        <v>14</v>
      </c>
      <c r="E1131" s="2">
        <v>83</v>
      </c>
      <c r="F1131" s="65">
        <v>10</v>
      </c>
      <c r="G1131" s="66" t="s">
        <v>755</v>
      </c>
      <c r="H1131" s="68"/>
      <c r="I1131" s="68"/>
      <c r="J1131" s="72" t="s">
        <v>756</v>
      </c>
      <c r="K1131" s="68"/>
      <c r="L1131" s="68"/>
      <c r="M1131" s="68"/>
      <c r="N1131" s="78">
        <f>SUM(N863:N905)</f>
        <v>0</v>
      </c>
    </row>
    <row r="1132" spans="1:14" x14ac:dyDescent="0.35">
      <c r="F1132" s="65"/>
      <c r="G1132" s="68"/>
      <c r="H1132" s="68"/>
      <c r="I1132" s="68"/>
      <c r="J1132" s="72"/>
      <c r="K1132" s="68"/>
      <c r="L1132" s="68"/>
      <c r="M1132" s="68"/>
      <c r="N1132" s="78"/>
    </row>
    <row r="1133" spans="1:14" x14ac:dyDescent="0.35">
      <c r="A1133" s="2">
        <v>592</v>
      </c>
      <c r="B1133" s="2">
        <v>780</v>
      </c>
      <c r="C1133" s="2">
        <v>2</v>
      </c>
      <c r="D1133" s="2">
        <v>14</v>
      </c>
      <c r="E1133" s="2">
        <v>83</v>
      </c>
      <c r="F1133" s="65">
        <v>11</v>
      </c>
      <c r="G1133" s="66" t="s">
        <v>757</v>
      </c>
      <c r="H1133" s="68"/>
      <c r="I1133" s="68"/>
      <c r="J1133" s="72" t="s">
        <v>758</v>
      </c>
      <c r="K1133" s="68"/>
      <c r="L1133" s="68"/>
      <c r="M1133" s="68"/>
      <c r="N1133" s="78">
        <f>SUM(N907:N1001)</f>
        <v>10000</v>
      </c>
    </row>
    <row r="1134" spans="1:14" x14ac:dyDescent="0.35">
      <c r="F1134" s="65"/>
      <c r="G1134" s="68"/>
      <c r="H1134" s="68"/>
      <c r="I1134" s="68"/>
      <c r="J1134" s="72"/>
      <c r="K1134" s="68"/>
      <c r="L1134" s="68"/>
      <c r="M1134" s="68"/>
      <c r="N1134" s="78"/>
    </row>
    <row r="1135" spans="1:14" x14ac:dyDescent="0.35">
      <c r="A1135" s="2">
        <v>593</v>
      </c>
      <c r="B1135" s="2">
        <v>929</v>
      </c>
      <c r="C1135" s="2">
        <v>2</v>
      </c>
      <c r="D1135" s="2">
        <v>14</v>
      </c>
      <c r="E1135" s="2">
        <v>83</v>
      </c>
      <c r="F1135" s="65">
        <v>12</v>
      </c>
      <c r="G1135" s="66" t="s">
        <v>759</v>
      </c>
      <c r="H1135" s="68"/>
      <c r="I1135" s="68"/>
      <c r="J1135" s="72" t="s">
        <v>760</v>
      </c>
      <c r="K1135" s="68"/>
      <c r="L1135" s="68"/>
      <c r="M1135" s="68"/>
      <c r="N1135" s="78">
        <f>SUM(N1003:N1023)</f>
        <v>0</v>
      </c>
    </row>
    <row r="1136" spans="1:14" x14ac:dyDescent="0.35">
      <c r="F1136" s="65"/>
      <c r="G1136" s="68"/>
      <c r="H1136" s="68"/>
      <c r="I1136" s="68"/>
      <c r="J1136" s="72"/>
      <c r="K1136" s="68"/>
      <c r="L1136" s="68"/>
      <c r="M1136" s="68"/>
      <c r="N1136" s="78"/>
    </row>
    <row r="1137" spans="1:14" ht="15" thickBot="1" x14ac:dyDescent="0.4">
      <c r="A1137" s="2">
        <v>594</v>
      </c>
      <c r="B1137" s="2">
        <v>941</v>
      </c>
      <c r="C1137" s="2">
        <v>2</v>
      </c>
      <c r="D1137" s="2">
        <v>14</v>
      </c>
      <c r="E1137" s="2">
        <v>83</v>
      </c>
      <c r="F1137" s="81">
        <v>13</v>
      </c>
      <c r="G1137" s="93" t="s">
        <v>761</v>
      </c>
      <c r="H1137" s="82"/>
      <c r="I1137" s="82"/>
      <c r="J1137" s="94" t="s">
        <v>762</v>
      </c>
      <c r="K1137" s="82"/>
      <c r="L1137" s="82"/>
      <c r="M1137" s="82"/>
      <c r="N1137" s="95">
        <f>SUM(N1025:N1111)</f>
        <v>0</v>
      </c>
    </row>
    <row r="1138" spans="1:14" x14ac:dyDescent="0.35">
      <c r="F1138" s="65"/>
      <c r="G1138" s="68"/>
      <c r="H1138" s="68"/>
      <c r="I1138" s="68"/>
      <c r="J1138" s="67"/>
      <c r="K1138" s="68"/>
      <c r="L1138" s="69"/>
      <c r="M1138" s="70"/>
      <c r="N1138" s="70"/>
    </row>
    <row r="1139" spans="1:14" x14ac:dyDescent="0.35">
      <c r="A1139" s="2">
        <v>595</v>
      </c>
      <c r="B1139" s="2">
        <v>8553</v>
      </c>
      <c r="C1139" s="2">
        <v>3</v>
      </c>
      <c r="D1139" s="2">
        <v>1</v>
      </c>
      <c r="E1139" s="2">
        <v>84</v>
      </c>
      <c r="F1139" s="65"/>
      <c r="G1139" s="66" t="s">
        <v>763</v>
      </c>
      <c r="H1139" s="68"/>
      <c r="I1139" s="68"/>
      <c r="J1139" s="71" t="s">
        <v>764</v>
      </c>
      <c r="K1139" s="68"/>
      <c r="L1139" s="68"/>
      <c r="M1139" s="70"/>
      <c r="N1139" s="70"/>
    </row>
    <row r="1140" spans="1:14" x14ac:dyDescent="0.35">
      <c r="F1140" s="65"/>
      <c r="G1140" s="68"/>
      <c r="H1140" s="68"/>
      <c r="I1140" s="68"/>
      <c r="J1140" s="67"/>
      <c r="K1140" s="68"/>
      <c r="L1140" s="69"/>
      <c r="M1140" s="70"/>
      <c r="N1140" s="70"/>
    </row>
    <row r="1141" spans="1:14" x14ac:dyDescent="0.35">
      <c r="A1141" s="2">
        <v>596</v>
      </c>
      <c r="B1141" s="2">
        <v>8554</v>
      </c>
      <c r="C1141" s="2">
        <v>3</v>
      </c>
      <c r="D1141" s="2">
        <v>1</v>
      </c>
      <c r="E1141" s="2">
        <v>84</v>
      </c>
      <c r="F1141" s="65"/>
      <c r="G1141" s="66" t="s">
        <v>763</v>
      </c>
      <c r="H1141" s="68"/>
      <c r="I1141" s="68"/>
      <c r="J1141" s="71" t="s">
        <v>44</v>
      </c>
      <c r="K1141" s="68"/>
      <c r="L1141" s="68"/>
      <c r="M1141" s="70"/>
      <c r="N1141" s="70"/>
    </row>
    <row r="1142" spans="1:14" x14ac:dyDescent="0.35">
      <c r="F1142" s="65"/>
      <c r="G1142" s="68"/>
      <c r="H1142" s="68"/>
      <c r="I1142" s="68"/>
      <c r="J1142" s="67"/>
      <c r="K1142" s="68"/>
      <c r="L1142" s="69"/>
      <c r="M1142" s="70"/>
      <c r="N1142" s="70"/>
    </row>
    <row r="1143" spans="1:14" x14ac:dyDescent="0.35">
      <c r="A1143" s="2">
        <v>597</v>
      </c>
      <c r="B1143" s="2">
        <v>1001</v>
      </c>
      <c r="C1143" s="2">
        <v>3</v>
      </c>
      <c r="D1143" s="2">
        <v>1</v>
      </c>
      <c r="E1143" s="2">
        <v>84</v>
      </c>
      <c r="F1143" s="65"/>
      <c r="G1143" s="66" t="s">
        <v>763</v>
      </c>
      <c r="H1143" s="68"/>
      <c r="I1143" s="68"/>
      <c r="J1143" s="71" t="s">
        <v>765</v>
      </c>
      <c r="K1143" s="68"/>
      <c r="L1143" s="68"/>
      <c r="M1143" s="70"/>
      <c r="N1143" s="70"/>
    </row>
    <row r="1144" spans="1:14" x14ac:dyDescent="0.35">
      <c r="F1144" s="65"/>
      <c r="G1144" s="68"/>
      <c r="H1144" s="68"/>
      <c r="I1144" s="68"/>
      <c r="J1144" s="67"/>
      <c r="K1144" s="68"/>
      <c r="L1144" s="69"/>
      <c r="M1144" s="70"/>
      <c r="N1144" s="70"/>
    </row>
    <row r="1145" spans="1:14" ht="116" x14ac:dyDescent="0.35">
      <c r="A1145" s="2">
        <v>598</v>
      </c>
      <c r="B1145" s="2">
        <v>13036</v>
      </c>
      <c r="C1145" s="2">
        <v>3</v>
      </c>
      <c r="D1145" s="2">
        <v>1</v>
      </c>
      <c r="E1145" s="2">
        <v>84</v>
      </c>
      <c r="F1145" s="65"/>
      <c r="G1145" s="66" t="s">
        <v>763</v>
      </c>
      <c r="H1145" s="68"/>
      <c r="I1145" s="68"/>
      <c r="J1145" s="67" t="s">
        <v>766</v>
      </c>
      <c r="K1145" s="68"/>
      <c r="L1145" s="68"/>
      <c r="M1145" s="70"/>
      <c r="N1145" s="70"/>
    </row>
    <row r="1146" spans="1:14" x14ac:dyDescent="0.35">
      <c r="F1146" s="65"/>
      <c r="G1146" s="68"/>
      <c r="H1146" s="68"/>
      <c r="I1146" s="68"/>
      <c r="J1146" s="67"/>
      <c r="K1146" s="68"/>
      <c r="L1146" s="69"/>
      <c r="M1146" s="70"/>
      <c r="N1146" s="70"/>
    </row>
    <row r="1147" spans="1:14" ht="72.5" x14ac:dyDescent="0.35">
      <c r="A1147" s="2">
        <v>599</v>
      </c>
      <c r="B1147" s="2">
        <v>13037</v>
      </c>
      <c r="C1147" s="2">
        <v>3</v>
      </c>
      <c r="D1147" s="2">
        <v>1</v>
      </c>
      <c r="E1147" s="2">
        <v>84</v>
      </c>
      <c r="F1147" s="65"/>
      <c r="G1147" s="66" t="s">
        <v>763</v>
      </c>
      <c r="H1147" s="68"/>
      <c r="I1147" s="68"/>
      <c r="J1147" s="67" t="s">
        <v>767</v>
      </c>
      <c r="K1147" s="68"/>
      <c r="L1147" s="68"/>
      <c r="M1147" s="70"/>
      <c r="N1147" s="70"/>
    </row>
    <row r="1148" spans="1:14" x14ac:dyDescent="0.35">
      <c r="F1148" s="65"/>
      <c r="G1148" s="68"/>
      <c r="H1148" s="68"/>
      <c r="I1148" s="68"/>
      <c r="J1148" s="67"/>
      <c r="K1148" s="68"/>
      <c r="L1148" s="69"/>
      <c r="M1148" s="70"/>
      <c r="N1148" s="70"/>
    </row>
    <row r="1149" spans="1:14" ht="72.5" x14ac:dyDescent="0.35">
      <c r="A1149" s="2">
        <v>600</v>
      </c>
      <c r="B1149" s="2">
        <v>13038</v>
      </c>
      <c r="C1149" s="2">
        <v>3</v>
      </c>
      <c r="D1149" s="2">
        <v>1</v>
      </c>
      <c r="E1149" s="2">
        <v>84</v>
      </c>
      <c r="F1149" s="65"/>
      <c r="G1149" s="66" t="s">
        <v>763</v>
      </c>
      <c r="H1149" s="68"/>
      <c r="I1149" s="68"/>
      <c r="J1149" s="67" t="s">
        <v>768</v>
      </c>
      <c r="K1149" s="68"/>
      <c r="L1149" s="68"/>
      <c r="M1149" s="70"/>
      <c r="N1149" s="70"/>
    </row>
    <row r="1150" spans="1:14" x14ac:dyDescent="0.35">
      <c r="F1150" s="65"/>
      <c r="G1150" s="68"/>
      <c r="H1150" s="68"/>
      <c r="I1150" s="68"/>
      <c r="J1150" s="67"/>
      <c r="K1150" s="68"/>
      <c r="L1150" s="69"/>
      <c r="M1150" s="70"/>
      <c r="N1150" s="70"/>
    </row>
    <row r="1151" spans="1:14" ht="43.5" x14ac:dyDescent="0.35">
      <c r="A1151" s="2">
        <v>601</v>
      </c>
      <c r="B1151" s="2">
        <v>13039</v>
      </c>
      <c r="C1151" s="2">
        <v>3</v>
      </c>
      <c r="D1151" s="2">
        <v>1</v>
      </c>
      <c r="E1151" s="2">
        <v>84</v>
      </c>
      <c r="F1151" s="65"/>
      <c r="G1151" s="66" t="s">
        <v>763</v>
      </c>
      <c r="H1151" s="68"/>
      <c r="I1151" s="68"/>
      <c r="J1151" s="67" t="s">
        <v>769</v>
      </c>
      <c r="K1151" s="68"/>
      <c r="L1151" s="68"/>
      <c r="M1151" s="70"/>
      <c r="N1151" s="70"/>
    </row>
    <row r="1152" spans="1:14" x14ac:dyDescent="0.35">
      <c r="F1152" s="65"/>
      <c r="G1152" s="68"/>
      <c r="H1152" s="68"/>
      <c r="I1152" s="68"/>
      <c r="J1152" s="67"/>
      <c r="K1152" s="68"/>
      <c r="L1152" s="69"/>
      <c r="M1152" s="70"/>
      <c r="N1152" s="70"/>
    </row>
    <row r="1153" spans="1:14" x14ac:dyDescent="0.35">
      <c r="A1153" s="2">
        <v>602</v>
      </c>
      <c r="B1153" s="2">
        <v>8828</v>
      </c>
      <c r="C1153" s="2">
        <v>3</v>
      </c>
      <c r="D1153" s="2">
        <v>1</v>
      </c>
      <c r="E1153" s="2">
        <v>85</v>
      </c>
      <c r="F1153" s="65"/>
      <c r="G1153" s="66" t="s">
        <v>770</v>
      </c>
      <c r="H1153" s="68"/>
      <c r="I1153" s="68"/>
      <c r="J1153" s="71" t="s">
        <v>771</v>
      </c>
      <c r="K1153" s="68"/>
      <c r="L1153" s="68"/>
      <c r="M1153" s="70"/>
      <c r="N1153" s="70"/>
    </row>
    <row r="1154" spans="1:14" x14ac:dyDescent="0.35">
      <c r="F1154" s="65"/>
      <c r="G1154" s="68"/>
      <c r="H1154" s="68"/>
      <c r="I1154" s="68"/>
      <c r="J1154" s="67"/>
      <c r="K1154" s="68"/>
      <c r="L1154" s="69"/>
      <c r="M1154" s="70"/>
      <c r="N1154" s="70"/>
    </row>
    <row r="1155" spans="1:14" x14ac:dyDescent="0.35">
      <c r="A1155" s="2">
        <v>603</v>
      </c>
      <c r="B1155" s="2">
        <v>10541</v>
      </c>
      <c r="C1155" s="2">
        <v>3</v>
      </c>
      <c r="D1155" s="2">
        <v>1</v>
      </c>
      <c r="E1155" s="2">
        <v>85</v>
      </c>
      <c r="F1155" s="65"/>
      <c r="G1155" s="66" t="s">
        <v>770</v>
      </c>
      <c r="H1155" s="68"/>
      <c r="I1155" s="68"/>
      <c r="J1155" s="72" t="s">
        <v>772</v>
      </c>
      <c r="K1155" s="68"/>
      <c r="L1155" s="68"/>
      <c r="M1155" s="70"/>
      <c r="N1155" s="70"/>
    </row>
    <row r="1156" spans="1:14" x14ac:dyDescent="0.35">
      <c r="F1156" s="65"/>
      <c r="G1156" s="68"/>
      <c r="H1156" s="68"/>
      <c r="I1156" s="68"/>
      <c r="J1156" s="67"/>
      <c r="K1156" s="68"/>
      <c r="L1156" s="69"/>
      <c r="M1156" s="70"/>
      <c r="N1156" s="70"/>
    </row>
    <row r="1157" spans="1:14" ht="29" x14ac:dyDescent="0.35">
      <c r="A1157" s="2">
        <v>604</v>
      </c>
      <c r="B1157" s="2">
        <v>10542</v>
      </c>
      <c r="C1157" s="2">
        <v>3</v>
      </c>
      <c r="D1157" s="2">
        <v>1</v>
      </c>
      <c r="E1157" s="2">
        <v>85</v>
      </c>
      <c r="F1157" s="65">
        <v>1</v>
      </c>
      <c r="G1157" s="66" t="s">
        <v>773</v>
      </c>
      <c r="H1157" s="68"/>
      <c r="I1157" s="68"/>
      <c r="J1157" s="67" t="s">
        <v>774</v>
      </c>
      <c r="K1157" s="68" t="s">
        <v>67</v>
      </c>
      <c r="L1157" s="69">
        <v>1</v>
      </c>
      <c r="M1157" s="70">
        <v>50000</v>
      </c>
      <c r="N1157" s="70">
        <f>ROUND(L1157*M1157,2)</f>
        <v>50000</v>
      </c>
    </row>
    <row r="1158" spans="1:14" x14ac:dyDescent="0.35">
      <c r="F1158" s="65"/>
      <c r="G1158" s="68"/>
      <c r="H1158" s="68"/>
      <c r="I1158" s="68"/>
      <c r="J1158" s="67"/>
      <c r="K1158" s="68"/>
      <c r="L1158" s="69"/>
      <c r="M1158" s="70"/>
      <c r="N1158" s="70"/>
    </row>
    <row r="1159" spans="1:14" x14ac:dyDescent="0.35">
      <c r="A1159" s="2">
        <v>605</v>
      </c>
      <c r="B1159" s="2">
        <v>10543</v>
      </c>
      <c r="C1159" s="2">
        <v>3</v>
      </c>
      <c r="D1159" s="2">
        <v>1</v>
      </c>
      <c r="E1159" s="2">
        <v>85</v>
      </c>
      <c r="F1159" s="65">
        <v>2</v>
      </c>
      <c r="G1159" s="66" t="s">
        <v>775</v>
      </c>
      <c r="H1159" s="68"/>
      <c r="I1159" s="68"/>
      <c r="J1159" s="67" t="s">
        <v>776</v>
      </c>
      <c r="K1159" s="68" t="s">
        <v>847</v>
      </c>
      <c r="L1159" s="86"/>
      <c r="M1159" s="70">
        <f>N1157*L1159</f>
        <v>0</v>
      </c>
      <c r="N1159" s="70">
        <f>L1159*M1159</f>
        <v>0</v>
      </c>
    </row>
    <row r="1160" spans="1:14" x14ac:dyDescent="0.35">
      <c r="F1160" s="65"/>
      <c r="G1160" s="68"/>
      <c r="H1160" s="68"/>
      <c r="I1160" s="68"/>
      <c r="J1160" s="67"/>
      <c r="K1160" s="68"/>
      <c r="L1160" s="86"/>
      <c r="M1160" s="70"/>
      <c r="N1160" s="70"/>
    </row>
    <row r="1161" spans="1:14" x14ac:dyDescent="0.35">
      <c r="A1161" s="2">
        <v>606</v>
      </c>
      <c r="B1161" s="2">
        <v>10544</v>
      </c>
      <c r="C1161" s="2">
        <v>3</v>
      </c>
      <c r="D1161" s="2">
        <v>1</v>
      </c>
      <c r="E1161" s="2">
        <v>85</v>
      </c>
      <c r="F1161" s="65">
        <v>3</v>
      </c>
      <c r="G1161" s="66" t="s">
        <v>777</v>
      </c>
      <c r="H1161" s="68"/>
      <c r="I1161" s="68"/>
      <c r="J1161" s="67" t="s">
        <v>778</v>
      </c>
      <c r="K1161" s="68" t="s">
        <v>847</v>
      </c>
      <c r="L1161" s="86"/>
      <c r="M1161" s="70">
        <f>N1157*L1161</f>
        <v>0</v>
      </c>
      <c r="N1161" s="70">
        <f>L1161*M1161</f>
        <v>0</v>
      </c>
    </row>
    <row r="1162" spans="1:14" x14ac:dyDescent="0.35">
      <c r="F1162" s="65"/>
      <c r="G1162" s="68"/>
      <c r="H1162" s="68"/>
      <c r="I1162" s="68"/>
      <c r="J1162" s="67"/>
      <c r="K1162" s="68"/>
      <c r="L1162" s="86"/>
      <c r="M1162" s="70"/>
      <c r="N1162" s="70"/>
    </row>
    <row r="1163" spans="1:14" x14ac:dyDescent="0.35">
      <c r="A1163" s="2">
        <v>607</v>
      </c>
      <c r="B1163" s="2">
        <v>12434</v>
      </c>
      <c r="C1163" s="2">
        <v>3</v>
      </c>
      <c r="D1163" s="2">
        <v>1</v>
      </c>
      <c r="E1163" s="2">
        <v>85</v>
      </c>
      <c r="F1163" s="65"/>
      <c r="G1163" s="66" t="s">
        <v>770</v>
      </c>
      <c r="H1163" s="68"/>
      <c r="I1163" s="68"/>
      <c r="J1163" s="72" t="s">
        <v>779</v>
      </c>
      <c r="K1163" s="68"/>
      <c r="L1163" s="68"/>
      <c r="M1163" s="70"/>
      <c r="N1163" s="70"/>
    </row>
    <row r="1164" spans="1:14" x14ac:dyDescent="0.35">
      <c r="F1164" s="65"/>
      <c r="G1164" s="68"/>
      <c r="H1164" s="68"/>
      <c r="I1164" s="68"/>
      <c r="J1164" s="67"/>
      <c r="K1164" s="68"/>
      <c r="L1164" s="69"/>
      <c r="M1164" s="70"/>
      <c r="N1164" s="70"/>
    </row>
    <row r="1165" spans="1:14" ht="43.5" x14ac:dyDescent="0.35">
      <c r="A1165" s="2">
        <v>608</v>
      </c>
      <c r="B1165" s="2">
        <v>12435</v>
      </c>
      <c r="C1165" s="2">
        <v>3</v>
      </c>
      <c r="D1165" s="2">
        <v>1</v>
      </c>
      <c r="E1165" s="2">
        <v>85</v>
      </c>
      <c r="F1165" s="65">
        <v>4</v>
      </c>
      <c r="G1165" s="66" t="s">
        <v>780</v>
      </c>
      <c r="H1165" s="68"/>
      <c r="I1165" s="68"/>
      <c r="J1165" s="67" t="s">
        <v>781</v>
      </c>
      <c r="K1165" s="68" t="s">
        <v>67</v>
      </c>
      <c r="L1165" s="69">
        <v>1</v>
      </c>
      <c r="M1165" s="70">
        <v>30000</v>
      </c>
      <c r="N1165" s="70">
        <f>ROUND(L1165*M1165,2)</f>
        <v>30000</v>
      </c>
    </row>
    <row r="1166" spans="1:14" x14ac:dyDescent="0.35">
      <c r="F1166" s="65"/>
      <c r="G1166" s="68"/>
      <c r="H1166" s="68"/>
      <c r="I1166" s="68"/>
      <c r="J1166" s="67"/>
      <c r="K1166" s="68"/>
      <c r="L1166" s="69"/>
      <c r="M1166" s="70"/>
      <c r="N1166" s="70"/>
    </row>
    <row r="1167" spans="1:14" x14ac:dyDescent="0.35">
      <c r="A1167" s="2">
        <v>609</v>
      </c>
      <c r="B1167" s="2">
        <v>12436</v>
      </c>
      <c r="C1167" s="2">
        <v>3</v>
      </c>
      <c r="D1167" s="2">
        <v>1</v>
      </c>
      <c r="E1167" s="2">
        <v>85</v>
      </c>
      <c r="F1167" s="65">
        <v>5</v>
      </c>
      <c r="G1167" s="66" t="s">
        <v>782</v>
      </c>
      <c r="H1167" s="68"/>
      <c r="I1167" s="68"/>
      <c r="J1167" s="67" t="s">
        <v>776</v>
      </c>
      <c r="K1167" s="68" t="s">
        <v>847</v>
      </c>
      <c r="L1167" s="86"/>
      <c r="M1167" s="70">
        <f>N1165*L1167</f>
        <v>0</v>
      </c>
      <c r="N1167" s="70">
        <f>L1167*M1167</f>
        <v>0</v>
      </c>
    </row>
    <row r="1168" spans="1:14" x14ac:dyDescent="0.35">
      <c r="F1168" s="65"/>
      <c r="G1168" s="68"/>
      <c r="H1168" s="68"/>
      <c r="I1168" s="68"/>
      <c r="J1168" s="67"/>
      <c r="K1168" s="68"/>
      <c r="L1168" s="69"/>
      <c r="M1168" s="70"/>
      <c r="N1168" s="70"/>
    </row>
    <row r="1169" spans="1:14" x14ac:dyDescent="0.35">
      <c r="A1169" s="2">
        <v>610</v>
      </c>
      <c r="B1169" s="2">
        <v>12437</v>
      </c>
      <c r="C1169" s="2">
        <v>3</v>
      </c>
      <c r="D1169" s="2">
        <v>1</v>
      </c>
      <c r="E1169" s="2">
        <v>85</v>
      </c>
      <c r="F1169" s="65">
        <v>6</v>
      </c>
      <c r="G1169" s="66" t="s">
        <v>783</v>
      </c>
      <c r="H1169" s="68"/>
      <c r="I1169" s="68"/>
      <c r="J1169" s="67" t="s">
        <v>778</v>
      </c>
      <c r="K1169" s="68" t="s">
        <v>847</v>
      </c>
      <c r="L1169" s="86"/>
      <c r="M1169" s="70">
        <f>N1165*L1169</f>
        <v>0</v>
      </c>
      <c r="N1169" s="70">
        <f>L1169*M1169</f>
        <v>0</v>
      </c>
    </row>
    <row r="1170" spans="1:14" x14ac:dyDescent="0.35">
      <c r="F1170" s="65"/>
      <c r="G1170" s="68"/>
      <c r="H1170" s="68"/>
      <c r="I1170" s="68"/>
      <c r="J1170" s="72"/>
      <c r="K1170" s="68"/>
      <c r="L1170" s="69"/>
      <c r="M1170" s="70"/>
      <c r="N1170" s="70"/>
    </row>
    <row r="1171" spans="1:14" ht="15" thickBot="1" x14ac:dyDescent="0.4">
      <c r="F1171" s="65"/>
      <c r="G1171" s="68"/>
      <c r="H1171" s="68"/>
      <c r="I1171" s="68"/>
      <c r="J1171" s="72"/>
      <c r="K1171" s="68"/>
      <c r="L1171" s="69"/>
      <c r="M1171" s="70"/>
      <c r="N1171" s="70"/>
    </row>
    <row r="1172" spans="1:14" x14ac:dyDescent="0.35">
      <c r="A1172" s="2">
        <v>612</v>
      </c>
      <c r="B1172" s="2">
        <v>1071</v>
      </c>
      <c r="C1172" s="2">
        <v>4</v>
      </c>
      <c r="D1172" s="2">
        <v>1</v>
      </c>
      <c r="E1172" s="2">
        <v>87</v>
      </c>
      <c r="F1172" s="87">
        <v>1</v>
      </c>
      <c r="G1172" s="88" t="s">
        <v>784</v>
      </c>
      <c r="H1172" s="89"/>
      <c r="I1172" s="89"/>
      <c r="J1172" s="96" t="s">
        <v>785</v>
      </c>
      <c r="K1172" s="89"/>
      <c r="L1172" s="91"/>
      <c r="M1172" s="91"/>
      <c r="N1172" s="92">
        <f>SUM(N367:N371)</f>
        <v>0</v>
      </c>
    </row>
    <row r="1173" spans="1:14" x14ac:dyDescent="0.35">
      <c r="F1173" s="65"/>
      <c r="G1173" s="68"/>
      <c r="H1173" s="68"/>
      <c r="I1173" s="68"/>
      <c r="J1173" s="80"/>
      <c r="K1173" s="68"/>
      <c r="L1173" s="69"/>
      <c r="M1173" s="69"/>
      <c r="N1173" s="78"/>
    </row>
    <row r="1174" spans="1:14" x14ac:dyDescent="0.35">
      <c r="A1174" s="2">
        <v>613</v>
      </c>
      <c r="B1174" s="2">
        <v>342</v>
      </c>
      <c r="C1174" s="2">
        <v>4</v>
      </c>
      <c r="D1174" s="2">
        <v>1</v>
      </c>
      <c r="E1174" s="2">
        <v>87</v>
      </c>
      <c r="F1174" s="65">
        <v>2</v>
      </c>
      <c r="G1174" s="66" t="s">
        <v>786</v>
      </c>
      <c r="H1174" s="68"/>
      <c r="I1174" s="68"/>
      <c r="J1174" s="80" t="s">
        <v>836</v>
      </c>
      <c r="K1174" s="68"/>
      <c r="L1174" s="69"/>
      <c r="M1174" s="69"/>
      <c r="N1174" s="78"/>
    </row>
    <row r="1175" spans="1:14" x14ac:dyDescent="0.35">
      <c r="F1175" s="65"/>
      <c r="G1175" s="68"/>
      <c r="H1175" s="68"/>
      <c r="I1175" s="68"/>
      <c r="J1175" s="80"/>
      <c r="K1175" s="68"/>
      <c r="L1175" s="69"/>
      <c r="M1175" s="69"/>
      <c r="N1175" s="78"/>
    </row>
    <row r="1176" spans="1:14" ht="15" thickBot="1" x14ac:dyDescent="0.4">
      <c r="A1176" s="2">
        <v>614</v>
      </c>
      <c r="B1176" s="2">
        <v>343</v>
      </c>
      <c r="C1176" s="2">
        <v>4</v>
      </c>
      <c r="D1176" s="2">
        <v>1</v>
      </c>
      <c r="E1176" s="2">
        <v>87</v>
      </c>
      <c r="F1176" s="81">
        <v>3</v>
      </c>
      <c r="G1176" s="93" t="s">
        <v>787</v>
      </c>
      <c r="H1176" s="82"/>
      <c r="I1176" s="82"/>
      <c r="J1176" s="97" t="s">
        <v>788</v>
      </c>
      <c r="K1176" s="82"/>
      <c r="L1176" s="84"/>
      <c r="M1176" s="84"/>
      <c r="N1176" s="95"/>
    </row>
    <row r="1177" spans="1:14" x14ac:dyDescent="0.35">
      <c r="F1177" s="65"/>
      <c r="G1177" s="68"/>
      <c r="H1177" s="68"/>
      <c r="I1177" s="68"/>
      <c r="J1177" s="67"/>
      <c r="K1177" s="68"/>
      <c r="L1177" s="69"/>
      <c r="M1177" s="91"/>
      <c r="N1177" s="70"/>
    </row>
    <row r="1178" spans="1:14" s="104" customFormat="1" x14ac:dyDescent="0.35">
      <c r="A1178" s="103">
        <v>615</v>
      </c>
      <c r="B1178" s="103">
        <v>1791</v>
      </c>
      <c r="C1178" s="103">
        <v>4</v>
      </c>
      <c r="D1178" s="103">
        <v>1</v>
      </c>
      <c r="E1178" s="103">
        <v>87</v>
      </c>
      <c r="F1178" s="74"/>
      <c r="G1178" s="75" t="s">
        <v>789</v>
      </c>
      <c r="H1178" s="76"/>
      <c r="I1178" s="76"/>
      <c r="J1178" s="72" t="s">
        <v>790</v>
      </c>
      <c r="K1178" s="76" t="s">
        <v>791</v>
      </c>
      <c r="L1178" s="77"/>
      <c r="M1178" s="78"/>
      <c r="N1178" s="78">
        <f>ROUND(SUM(N1172:N1176),2)</f>
        <v>0</v>
      </c>
    </row>
    <row r="1179" spans="1:14" x14ac:dyDescent="0.35">
      <c r="F1179" s="65"/>
      <c r="G1179" s="68"/>
      <c r="H1179" s="68"/>
      <c r="I1179" s="68"/>
      <c r="J1179" s="67"/>
      <c r="K1179" s="68"/>
      <c r="L1179" s="69"/>
      <c r="M1179" s="70"/>
      <c r="N1179" s="70"/>
    </row>
    <row r="1180" spans="1:14" x14ac:dyDescent="0.35">
      <c r="A1180" s="2">
        <v>616</v>
      </c>
      <c r="B1180" s="2">
        <v>11796</v>
      </c>
      <c r="C1180" s="2">
        <v>4</v>
      </c>
      <c r="D1180" s="2">
        <v>1</v>
      </c>
      <c r="E1180" s="2">
        <v>87</v>
      </c>
      <c r="F1180" s="65"/>
      <c r="G1180" s="66" t="s">
        <v>789</v>
      </c>
      <c r="H1180" s="68"/>
      <c r="I1180" s="68"/>
      <c r="J1180" s="67" t="s">
        <v>792</v>
      </c>
      <c r="K1180" s="68" t="s">
        <v>67</v>
      </c>
      <c r="L1180" s="69">
        <v>1</v>
      </c>
      <c r="M1180" s="70">
        <v>0</v>
      </c>
      <c r="N1180" s="70">
        <f>ROUND(L1180*M1180,2)</f>
        <v>0</v>
      </c>
    </row>
    <row r="1181" spans="1:14" x14ac:dyDescent="0.35">
      <c r="F1181" s="65"/>
      <c r="G1181" s="68"/>
      <c r="H1181" s="68"/>
      <c r="I1181" s="68"/>
      <c r="J1181" s="67"/>
      <c r="K1181" s="68"/>
      <c r="L1181" s="69"/>
      <c r="M1181" s="70"/>
      <c r="N1181" s="70"/>
    </row>
    <row r="1182" spans="1:14" x14ac:dyDescent="0.35">
      <c r="A1182" s="2">
        <v>617</v>
      </c>
      <c r="B1182" s="2">
        <v>9010</v>
      </c>
      <c r="C1182" s="2">
        <v>4</v>
      </c>
      <c r="D1182" s="2">
        <v>1</v>
      </c>
      <c r="E1182" s="2">
        <v>87</v>
      </c>
      <c r="F1182" s="65"/>
      <c r="G1182" s="66" t="s">
        <v>789</v>
      </c>
      <c r="H1182" s="68"/>
      <c r="I1182" s="68"/>
      <c r="J1182" s="71" t="s">
        <v>793</v>
      </c>
      <c r="K1182" s="68"/>
      <c r="L1182" s="68"/>
      <c r="M1182" s="70"/>
      <c r="N1182" s="70"/>
    </row>
    <row r="1183" spans="1:14" x14ac:dyDescent="0.35">
      <c r="F1183" s="65"/>
      <c r="G1183" s="68"/>
      <c r="H1183" s="68"/>
      <c r="I1183" s="68"/>
      <c r="J1183" s="67"/>
      <c r="K1183" s="68"/>
      <c r="L1183" s="69"/>
      <c r="M1183" s="70"/>
      <c r="N1183" s="70"/>
    </row>
    <row r="1184" spans="1:14" ht="58" x14ac:dyDescent="0.35">
      <c r="A1184" s="2">
        <v>618</v>
      </c>
      <c r="B1184" s="2">
        <v>9009</v>
      </c>
      <c r="C1184" s="2">
        <v>4</v>
      </c>
      <c r="D1184" s="2">
        <v>1</v>
      </c>
      <c r="E1184" s="2">
        <v>87</v>
      </c>
      <c r="F1184" s="65"/>
      <c r="G1184" s="66" t="s">
        <v>789</v>
      </c>
      <c r="H1184" s="68"/>
      <c r="I1184" s="68"/>
      <c r="J1184" s="67" t="s">
        <v>794</v>
      </c>
      <c r="K1184" s="68" t="s">
        <v>67</v>
      </c>
      <c r="L1184" s="69">
        <v>1</v>
      </c>
      <c r="M1184" s="70">
        <v>30000</v>
      </c>
      <c r="N1184" s="70">
        <f>ROUND(L1184*M1184,2)</f>
        <v>30000</v>
      </c>
    </row>
    <row r="1185" spans="1:14" x14ac:dyDescent="0.35">
      <c r="F1185" s="65"/>
      <c r="G1185" s="68"/>
      <c r="H1185" s="68"/>
      <c r="I1185" s="68"/>
      <c r="J1185" s="67"/>
      <c r="K1185" s="68"/>
      <c r="L1185" s="69"/>
      <c r="M1185" s="70"/>
      <c r="N1185" s="70"/>
    </row>
    <row r="1186" spans="1:14" s="104" customFormat="1" x14ac:dyDescent="0.35">
      <c r="A1186" s="103">
        <v>619</v>
      </c>
      <c r="B1186" s="103">
        <v>1794</v>
      </c>
      <c r="C1186" s="103">
        <v>4</v>
      </c>
      <c r="D1186" s="103">
        <v>1</v>
      </c>
      <c r="E1186" s="103">
        <v>87</v>
      </c>
      <c r="F1186" s="74"/>
      <c r="G1186" s="75" t="s">
        <v>789</v>
      </c>
      <c r="H1186" s="76"/>
      <c r="I1186" s="76"/>
      <c r="J1186" s="72" t="s">
        <v>795</v>
      </c>
      <c r="K1186" s="76" t="s">
        <v>791</v>
      </c>
      <c r="L1186" s="77"/>
      <c r="M1186" s="78"/>
      <c r="N1186" s="78">
        <f>SUM(N1178:N1184)</f>
        <v>30000</v>
      </c>
    </row>
    <row r="1187" spans="1:14" x14ac:dyDescent="0.35">
      <c r="F1187" s="65"/>
      <c r="G1187" s="68"/>
      <c r="H1187" s="68"/>
      <c r="I1187" s="68"/>
      <c r="J1187" s="67"/>
      <c r="K1187" s="68"/>
      <c r="L1187" s="69"/>
      <c r="M1187" s="70"/>
      <c r="N1187" s="70"/>
    </row>
    <row r="1188" spans="1:14" x14ac:dyDescent="0.35">
      <c r="A1188" s="2">
        <v>620</v>
      </c>
      <c r="B1188" s="2">
        <v>1795</v>
      </c>
      <c r="C1188" s="2">
        <v>4</v>
      </c>
      <c r="D1188" s="2">
        <v>1</v>
      </c>
      <c r="E1188" s="2">
        <v>87</v>
      </c>
      <c r="F1188" s="65"/>
      <c r="G1188" s="66" t="s">
        <v>789</v>
      </c>
      <c r="H1188" s="68"/>
      <c r="I1188" s="68"/>
      <c r="J1188" s="67" t="s">
        <v>799</v>
      </c>
      <c r="K1188" s="68" t="s">
        <v>796</v>
      </c>
      <c r="L1188" s="86">
        <v>0.15</v>
      </c>
      <c r="M1188" s="70">
        <f>N1186</f>
        <v>30000</v>
      </c>
      <c r="N1188" s="70">
        <f>L1188*M1188</f>
        <v>4500</v>
      </c>
    </row>
    <row r="1189" spans="1:14" x14ac:dyDescent="0.35">
      <c r="B1189" s="2" t="s">
        <v>0</v>
      </c>
      <c r="C1189" s="2" t="s">
        <v>797</v>
      </c>
      <c r="D1189" s="2" t="s">
        <v>798</v>
      </c>
      <c r="F1189" s="65"/>
      <c r="G1189" s="68"/>
      <c r="H1189" s="68"/>
      <c r="I1189" s="68"/>
      <c r="J1189" s="67"/>
      <c r="K1189" s="68"/>
      <c r="L1189" s="69"/>
      <c r="M1189" s="70"/>
      <c r="N1189" s="70"/>
    </row>
    <row r="1190" spans="1:14" s="104" customFormat="1" x14ac:dyDescent="0.35">
      <c r="A1190" s="103">
        <v>619</v>
      </c>
      <c r="B1190" s="103">
        <v>1794</v>
      </c>
      <c r="C1190" s="103">
        <v>4</v>
      </c>
      <c r="D1190" s="103">
        <v>1</v>
      </c>
      <c r="E1190" s="103">
        <v>87</v>
      </c>
      <c r="F1190" s="74"/>
      <c r="G1190" s="75" t="s">
        <v>789</v>
      </c>
      <c r="H1190" s="76"/>
      <c r="I1190" s="76"/>
      <c r="J1190" s="72" t="s">
        <v>795</v>
      </c>
      <c r="K1190" s="76" t="s">
        <v>791</v>
      </c>
      <c r="L1190" s="77"/>
      <c r="M1190" s="78"/>
      <c r="N1190" s="78">
        <f>SUM(N1186:N1189)</f>
        <v>34500</v>
      </c>
    </row>
    <row r="1191" spans="1:14" ht="15" thickBot="1" x14ac:dyDescent="0.4">
      <c r="F1191" s="81"/>
      <c r="G1191" s="82"/>
      <c r="H1191" s="82"/>
      <c r="I1191" s="82"/>
      <c r="J1191" s="83"/>
      <c r="K1191" s="82"/>
      <c r="L1191" s="84"/>
      <c r="M1191" s="85"/>
      <c r="N1191" s="8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1B18-EE1F-4D9B-BBEF-AAC4D13026F0}">
  <sheetPr>
    <pageSetUpPr fitToPage="1"/>
  </sheetPr>
  <dimension ref="A2:F66"/>
  <sheetViews>
    <sheetView tabSelected="1" view="pageLayout" topLeftCell="A3" zoomScaleNormal="100" zoomScaleSheetLayoutView="100" workbookViewId="0">
      <selection activeCell="E47" sqref="E47"/>
    </sheetView>
  </sheetViews>
  <sheetFormatPr defaultRowHeight="14.5" x14ac:dyDescent="0.35"/>
  <cols>
    <col min="1" max="1" width="8.1796875" customWidth="1"/>
    <col min="2" max="2" width="61.1796875" customWidth="1"/>
    <col min="4" max="4" width="6.1796875" customWidth="1"/>
    <col min="5" max="5" width="21.453125" customWidth="1"/>
    <col min="6" max="6" width="5.54296875" customWidth="1"/>
  </cols>
  <sheetData>
    <row r="2" spans="1:6" ht="15.5" x14ac:dyDescent="0.35">
      <c r="A2" s="8"/>
      <c r="B2" s="9" t="s">
        <v>848</v>
      </c>
      <c r="C2" s="8"/>
      <c r="D2" s="10"/>
      <c r="E2" s="11"/>
      <c r="F2" s="12"/>
    </row>
    <row r="3" spans="1:6" x14ac:dyDescent="0.35">
      <c r="A3" s="7"/>
      <c r="C3" s="7"/>
      <c r="D3" s="13"/>
      <c r="E3" s="14"/>
      <c r="F3" s="15"/>
    </row>
    <row r="4" spans="1:6" ht="15.5" x14ac:dyDescent="0.35">
      <c r="A4" s="16" t="s">
        <v>849</v>
      </c>
      <c r="B4" s="17"/>
      <c r="C4" s="16" t="s">
        <v>274</v>
      </c>
      <c r="D4" s="18"/>
      <c r="E4" s="19" t="s">
        <v>850</v>
      </c>
      <c r="F4" s="20"/>
    </row>
    <row r="5" spans="1:6" ht="15.5" x14ac:dyDescent="0.35">
      <c r="A5" s="16" t="s">
        <v>334</v>
      </c>
      <c r="B5" s="17"/>
      <c r="C5" s="16" t="s">
        <v>334</v>
      </c>
      <c r="D5" s="18"/>
      <c r="E5" s="21"/>
      <c r="F5" s="22"/>
    </row>
    <row r="6" spans="1:6" ht="15.5" x14ac:dyDescent="0.35">
      <c r="A6" s="23"/>
      <c r="B6" s="24"/>
      <c r="C6" s="23"/>
      <c r="D6" s="25"/>
      <c r="E6" s="26"/>
      <c r="F6" s="27"/>
    </row>
    <row r="7" spans="1:6" s="33" customFormat="1" ht="24.75" customHeight="1" x14ac:dyDescent="0.35">
      <c r="A7" s="28">
        <v>1</v>
      </c>
      <c r="B7" s="29" t="s">
        <v>785</v>
      </c>
      <c r="C7" s="30">
        <v>38</v>
      </c>
      <c r="D7" s="31" t="s">
        <v>851</v>
      </c>
      <c r="E7" s="105">
        <f>BOQ!N1172</f>
        <v>0</v>
      </c>
      <c r="F7" s="32"/>
    </row>
    <row r="8" spans="1:6" s="33" customFormat="1" ht="15.5" x14ac:dyDescent="0.35">
      <c r="A8" s="28"/>
      <c r="B8" s="29"/>
      <c r="C8" s="28"/>
      <c r="D8" s="34"/>
      <c r="E8" s="49"/>
      <c r="F8" s="35"/>
    </row>
    <row r="9" spans="1:6" s="33" customFormat="1" ht="24.75" customHeight="1" x14ac:dyDescent="0.35">
      <c r="A9" s="28">
        <v>2</v>
      </c>
      <c r="B9" s="29" t="s">
        <v>836</v>
      </c>
      <c r="C9" s="30">
        <v>83</v>
      </c>
      <c r="D9" s="31" t="s">
        <v>851</v>
      </c>
      <c r="E9" s="105">
        <f>BOQ!N1174</f>
        <v>0</v>
      </c>
      <c r="F9" s="32"/>
    </row>
    <row r="10" spans="1:6" s="33" customFormat="1" ht="15.5" x14ac:dyDescent="0.35">
      <c r="A10" s="28"/>
      <c r="B10" s="29"/>
      <c r="C10" s="28"/>
      <c r="D10" s="34"/>
      <c r="E10" s="49"/>
      <c r="F10" s="35"/>
    </row>
    <row r="11" spans="1:6" s="33" customFormat="1" ht="24.75" customHeight="1" x14ac:dyDescent="0.35">
      <c r="A11" s="28">
        <v>3</v>
      </c>
      <c r="B11" s="29" t="s">
        <v>788</v>
      </c>
      <c r="C11" s="30">
        <v>86</v>
      </c>
      <c r="D11" s="31" t="s">
        <v>851</v>
      </c>
      <c r="E11" s="105">
        <f>BOQ!N1176</f>
        <v>0</v>
      </c>
      <c r="F11" s="32"/>
    </row>
    <row r="12" spans="1:6" s="33" customFormat="1" ht="15.5" x14ac:dyDescent="0.35">
      <c r="A12" s="28"/>
      <c r="B12" s="29"/>
      <c r="C12" s="28"/>
      <c r="D12" s="34"/>
      <c r="E12" s="49"/>
      <c r="F12" s="35"/>
    </row>
    <row r="13" spans="1:6" s="33" customFormat="1" ht="24.75" customHeight="1" x14ac:dyDescent="0.35">
      <c r="A13" s="36"/>
      <c r="B13" s="29" t="s">
        <v>852</v>
      </c>
      <c r="C13" s="28"/>
      <c r="D13" s="31" t="s">
        <v>851</v>
      </c>
      <c r="E13" s="105">
        <f>SUM(E7:E11)</f>
        <v>0</v>
      </c>
      <c r="F13" s="32"/>
    </row>
    <row r="14" spans="1:6" s="33" customFormat="1" ht="24.75" customHeight="1" x14ac:dyDescent="0.35">
      <c r="A14" s="36"/>
      <c r="B14" s="29"/>
      <c r="C14" s="28"/>
      <c r="D14" s="37"/>
      <c r="E14" s="106"/>
      <c r="F14" s="38"/>
    </row>
    <row r="15" spans="1:6" s="33" customFormat="1" ht="24.75" customHeight="1" thickBot="1" x14ac:dyDescent="0.4">
      <c r="A15" s="28"/>
      <c r="B15" s="29" t="s">
        <v>853</v>
      </c>
      <c r="C15" s="30">
        <v>94</v>
      </c>
      <c r="D15" s="31" t="s">
        <v>851</v>
      </c>
      <c r="E15" s="107">
        <f>BOQ!N1180</f>
        <v>0</v>
      </c>
      <c r="F15" s="32"/>
    </row>
    <row r="16" spans="1:6" s="33" customFormat="1" ht="24.75" customHeight="1" thickTop="1" x14ac:dyDescent="0.35">
      <c r="A16" s="28"/>
      <c r="B16" s="29"/>
      <c r="C16" s="30"/>
      <c r="D16" s="39"/>
      <c r="E16" s="108"/>
      <c r="F16" s="40"/>
    </row>
    <row r="17" spans="1:6" s="33" customFormat="1" ht="22.75" customHeight="1" thickBot="1" x14ac:dyDescent="0.4">
      <c r="A17" s="28"/>
      <c r="B17" s="41" t="s">
        <v>854</v>
      </c>
      <c r="C17" s="30"/>
      <c r="D17" s="42" t="s">
        <v>851</v>
      </c>
      <c r="E17" s="107">
        <f>BOQ!N1184</f>
        <v>30000</v>
      </c>
      <c r="F17" s="43" t="s">
        <v>855</v>
      </c>
    </row>
    <row r="18" spans="1:6" s="33" customFormat="1" ht="22.75" customHeight="1" thickTop="1" x14ac:dyDescent="0.35">
      <c r="A18" s="28"/>
      <c r="B18" s="41"/>
      <c r="C18" s="30"/>
      <c r="D18" s="39"/>
      <c r="E18" s="108"/>
      <c r="F18" s="38"/>
    </row>
    <row r="19" spans="1:6" s="33" customFormat="1" ht="15.5" x14ac:dyDescent="0.35">
      <c r="A19" s="36"/>
      <c r="B19" s="29"/>
      <c r="C19" s="28"/>
      <c r="D19" s="44"/>
      <c r="E19" s="50"/>
      <c r="F19" s="35"/>
    </row>
    <row r="20" spans="1:6" s="33" customFormat="1" ht="24.75" customHeight="1" thickBot="1" x14ac:dyDescent="0.4">
      <c r="A20" s="36"/>
      <c r="B20" s="29" t="s">
        <v>856</v>
      </c>
      <c r="C20" s="28"/>
      <c r="D20" s="45" t="s">
        <v>851</v>
      </c>
      <c r="E20" s="107">
        <f>E13+E17</f>
        <v>30000</v>
      </c>
      <c r="F20" s="46"/>
    </row>
    <row r="21" spans="1:6" s="33" customFormat="1" ht="16" thickTop="1" x14ac:dyDescent="0.35">
      <c r="A21" s="36"/>
      <c r="B21" s="29"/>
      <c r="C21" s="28"/>
      <c r="D21" s="37"/>
      <c r="E21" s="49"/>
      <c r="F21" s="35"/>
    </row>
    <row r="22" spans="1:6" s="33" customFormat="1" ht="24.75" customHeight="1" thickBot="1" x14ac:dyDescent="0.4">
      <c r="A22" s="36"/>
      <c r="B22" s="29" t="s">
        <v>857</v>
      </c>
      <c r="C22" s="36"/>
      <c r="D22" s="31" t="s">
        <v>851</v>
      </c>
      <c r="E22" s="107">
        <f>E20*0.15</f>
        <v>4500</v>
      </c>
      <c r="F22" s="47"/>
    </row>
    <row r="23" spans="1:6" ht="16" thickTop="1" x14ac:dyDescent="0.35">
      <c r="A23" s="48"/>
      <c r="B23" s="24"/>
      <c r="C23" s="48"/>
      <c r="D23" s="25"/>
      <c r="E23" s="49"/>
      <c r="F23" s="50"/>
    </row>
    <row r="24" spans="1:6" ht="15.5" x14ac:dyDescent="0.35">
      <c r="A24" s="48"/>
      <c r="B24" s="24"/>
      <c r="C24" s="48"/>
      <c r="D24" s="25"/>
      <c r="E24" s="49"/>
      <c r="F24" s="50"/>
    </row>
    <row r="25" spans="1:6" ht="15.5" x14ac:dyDescent="0.35">
      <c r="A25" s="48"/>
      <c r="B25" s="24"/>
      <c r="C25" s="48"/>
      <c r="D25" s="25"/>
      <c r="E25" s="49"/>
      <c r="F25" s="50"/>
    </row>
    <row r="26" spans="1:6" ht="15.5" x14ac:dyDescent="0.35">
      <c r="A26" s="48"/>
      <c r="B26" s="24"/>
      <c r="C26" s="48"/>
      <c r="D26" s="25"/>
      <c r="E26" s="49"/>
      <c r="F26" s="50"/>
    </row>
    <row r="27" spans="1:6" ht="15.5" x14ac:dyDescent="0.35">
      <c r="A27" s="48"/>
      <c r="B27" s="24"/>
      <c r="C27" s="48"/>
      <c r="D27" s="25"/>
      <c r="E27" s="49"/>
      <c r="F27" s="50"/>
    </row>
    <row r="28" spans="1:6" ht="15.5" x14ac:dyDescent="0.35">
      <c r="A28" s="48"/>
      <c r="B28" s="24"/>
      <c r="C28" s="48"/>
      <c r="D28" s="25"/>
      <c r="E28" s="49"/>
      <c r="F28" s="50"/>
    </row>
    <row r="29" spans="1:6" ht="15.5" x14ac:dyDescent="0.35">
      <c r="A29" s="48"/>
      <c r="B29" s="24"/>
      <c r="C29" s="48"/>
      <c r="D29" s="25"/>
      <c r="E29" s="49"/>
      <c r="F29" s="50"/>
    </row>
    <row r="30" spans="1:6" ht="15.5" x14ac:dyDescent="0.35">
      <c r="A30" s="48"/>
      <c r="B30" s="24"/>
      <c r="C30" s="48"/>
      <c r="D30" s="25"/>
      <c r="E30" s="49"/>
      <c r="F30" s="50"/>
    </row>
    <row r="31" spans="1:6" ht="15.5" x14ac:dyDescent="0.35">
      <c r="A31" s="48"/>
      <c r="B31" s="24"/>
      <c r="C31" s="48"/>
      <c r="D31" s="25"/>
      <c r="E31" s="49"/>
      <c r="F31" s="50"/>
    </row>
    <row r="32" spans="1:6" ht="15.5" x14ac:dyDescent="0.35">
      <c r="A32" s="48"/>
      <c r="B32" s="24"/>
      <c r="C32" s="48"/>
      <c r="D32" s="25"/>
      <c r="E32" s="49"/>
      <c r="F32" s="50"/>
    </row>
    <row r="33" spans="1:6" ht="15.5" x14ac:dyDescent="0.35">
      <c r="A33" s="48"/>
      <c r="B33" s="24"/>
      <c r="C33" s="48"/>
      <c r="D33" s="25"/>
      <c r="E33" s="49"/>
      <c r="F33" s="50"/>
    </row>
    <row r="34" spans="1:6" ht="15.5" x14ac:dyDescent="0.35">
      <c r="A34" s="48"/>
      <c r="B34" s="24"/>
      <c r="C34" s="48"/>
      <c r="D34" s="25"/>
      <c r="E34" s="49"/>
      <c r="F34" s="50"/>
    </row>
    <row r="35" spans="1:6" ht="15.5" x14ac:dyDescent="0.35">
      <c r="A35" s="48"/>
      <c r="B35" s="24"/>
      <c r="C35" s="48"/>
      <c r="D35" s="25"/>
      <c r="E35" s="49"/>
      <c r="F35" s="50"/>
    </row>
    <row r="36" spans="1:6" ht="15.5" x14ac:dyDescent="0.35">
      <c r="A36" s="48"/>
      <c r="B36" s="24"/>
      <c r="C36" s="48"/>
      <c r="D36" s="25"/>
      <c r="E36" s="49"/>
      <c r="F36" s="50"/>
    </row>
    <row r="37" spans="1:6" ht="15.5" x14ac:dyDescent="0.35">
      <c r="A37" s="48"/>
      <c r="B37" s="24"/>
      <c r="C37" s="48"/>
      <c r="D37" s="25"/>
      <c r="E37" s="49"/>
      <c r="F37" s="50"/>
    </row>
    <row r="38" spans="1:6" ht="15.5" x14ac:dyDescent="0.35">
      <c r="A38" s="48"/>
      <c r="B38" s="24"/>
      <c r="C38" s="48"/>
      <c r="D38" s="25"/>
      <c r="E38" s="49"/>
      <c r="F38" s="50"/>
    </row>
    <row r="39" spans="1:6" ht="15.5" x14ac:dyDescent="0.35">
      <c r="A39" s="48"/>
      <c r="B39" s="24"/>
      <c r="C39" s="48"/>
      <c r="D39" s="25"/>
      <c r="E39" s="49"/>
      <c r="F39" s="50"/>
    </row>
    <row r="40" spans="1:6" ht="15.5" x14ac:dyDescent="0.35">
      <c r="A40" s="48"/>
      <c r="B40" s="24"/>
      <c r="C40" s="48"/>
      <c r="D40" s="25"/>
      <c r="E40" s="49"/>
      <c r="F40" s="50"/>
    </row>
    <row r="41" spans="1:6" ht="15.5" x14ac:dyDescent="0.35">
      <c r="A41" s="48"/>
      <c r="B41" s="24"/>
      <c r="C41" s="48"/>
      <c r="D41" s="25"/>
      <c r="E41" s="49"/>
      <c r="F41" s="50"/>
    </row>
    <row r="42" spans="1:6" ht="38.25" customHeight="1" thickBot="1" x14ac:dyDescent="0.4">
      <c r="A42" s="48"/>
      <c r="B42" s="51" t="s">
        <v>858</v>
      </c>
      <c r="C42" s="48"/>
      <c r="D42" s="52" t="s">
        <v>851</v>
      </c>
      <c r="E42" s="109">
        <f>E20+E22</f>
        <v>34500</v>
      </c>
      <c r="F42" s="53"/>
    </row>
    <row r="43" spans="1:6" ht="16" thickTop="1" x14ac:dyDescent="0.35">
      <c r="A43" s="48"/>
      <c r="B43" s="24"/>
      <c r="C43" s="48"/>
      <c r="D43" s="25"/>
      <c r="E43" s="49"/>
      <c r="F43" s="50"/>
    </row>
    <row r="44" spans="1:6" ht="15.5" x14ac:dyDescent="0.35">
      <c r="A44" s="48"/>
      <c r="B44" s="24"/>
      <c r="C44" s="48"/>
      <c r="D44" s="25"/>
      <c r="E44" s="49"/>
      <c r="F44" s="50"/>
    </row>
    <row r="45" spans="1:6" ht="15.5" x14ac:dyDescent="0.35">
      <c r="A45" s="54"/>
      <c r="B45" s="55"/>
      <c r="C45" s="54"/>
      <c r="D45" s="56"/>
      <c r="E45" s="57"/>
      <c r="F45" s="58"/>
    </row>
    <row r="46" spans="1:6" x14ac:dyDescent="0.35">
      <c r="A46" s="59"/>
      <c r="B46" s="59"/>
      <c r="C46" s="59"/>
      <c r="D46" s="59"/>
      <c r="E46" s="59"/>
      <c r="F46" s="59"/>
    </row>
    <row r="47" spans="1:6" x14ac:dyDescent="0.35">
      <c r="A47" s="59"/>
      <c r="B47" s="59"/>
      <c r="C47" s="59"/>
      <c r="D47" s="59"/>
      <c r="E47" s="59"/>
      <c r="F47" s="59"/>
    </row>
    <row r="48" spans="1:6" x14ac:dyDescent="0.35">
      <c r="A48" s="59"/>
      <c r="B48" s="59"/>
      <c r="C48" s="59"/>
      <c r="D48" s="59"/>
      <c r="E48" s="59"/>
      <c r="F48" s="59"/>
    </row>
    <row r="49" spans="1:6" x14ac:dyDescent="0.35">
      <c r="A49" s="60"/>
      <c r="B49" s="60"/>
      <c r="C49" s="60"/>
      <c r="D49" s="60"/>
      <c r="E49" s="60"/>
      <c r="F49" s="60"/>
    </row>
    <row r="50" spans="1:6" x14ac:dyDescent="0.35">
      <c r="A50" s="60"/>
      <c r="B50" s="60"/>
      <c r="C50" s="60"/>
      <c r="D50" s="60"/>
      <c r="E50" s="60"/>
      <c r="F50" s="60"/>
    </row>
    <row r="51" spans="1:6" x14ac:dyDescent="0.35">
      <c r="A51" s="60"/>
      <c r="B51" s="60"/>
      <c r="C51" s="60"/>
      <c r="D51" s="60"/>
      <c r="E51" s="60"/>
      <c r="F51" s="60"/>
    </row>
    <row r="52" spans="1:6" x14ac:dyDescent="0.35">
      <c r="A52" s="60"/>
      <c r="B52" s="60"/>
      <c r="C52" s="60"/>
      <c r="D52" s="60"/>
      <c r="E52" s="60"/>
      <c r="F52" s="60"/>
    </row>
    <row r="53" spans="1:6" x14ac:dyDescent="0.35">
      <c r="A53" s="60"/>
      <c r="B53" s="60"/>
      <c r="C53" s="60"/>
      <c r="D53" s="60"/>
      <c r="E53" s="60"/>
      <c r="F53" s="60"/>
    </row>
    <row r="54" spans="1:6" x14ac:dyDescent="0.35">
      <c r="A54" s="60"/>
      <c r="B54" s="60"/>
      <c r="C54" s="60"/>
      <c r="D54" s="60"/>
      <c r="E54" s="60"/>
      <c r="F54" s="60"/>
    </row>
    <row r="55" spans="1:6" x14ac:dyDescent="0.35">
      <c r="A55" s="60"/>
      <c r="B55" s="60"/>
      <c r="C55" s="60"/>
      <c r="D55" s="60"/>
      <c r="E55" s="60"/>
      <c r="F55" s="60"/>
    </row>
    <row r="56" spans="1:6" x14ac:dyDescent="0.35">
      <c r="A56" s="60"/>
      <c r="B56" s="60"/>
      <c r="C56" s="60"/>
      <c r="D56" s="60"/>
      <c r="E56" s="60"/>
      <c r="F56" s="60"/>
    </row>
    <row r="57" spans="1:6" x14ac:dyDescent="0.35">
      <c r="A57" s="60"/>
      <c r="B57" s="60"/>
      <c r="C57" s="60"/>
      <c r="D57" s="60"/>
      <c r="E57" s="60"/>
      <c r="F57" s="60"/>
    </row>
    <row r="58" spans="1:6" x14ac:dyDescent="0.35">
      <c r="A58" s="60"/>
      <c r="B58" s="60"/>
      <c r="C58" s="60"/>
      <c r="D58" s="60"/>
      <c r="E58" s="60"/>
      <c r="F58" s="60"/>
    </row>
    <row r="59" spans="1:6" x14ac:dyDescent="0.35">
      <c r="A59" s="60"/>
      <c r="B59" s="60"/>
      <c r="C59" s="60"/>
      <c r="D59" s="60"/>
      <c r="E59" s="60"/>
      <c r="F59" s="60"/>
    </row>
    <row r="60" spans="1:6" x14ac:dyDescent="0.35">
      <c r="A60" s="60"/>
      <c r="B60" s="60"/>
      <c r="C60" s="60"/>
      <c r="D60" s="60"/>
      <c r="E60" s="60"/>
      <c r="F60" s="60"/>
    </row>
    <row r="61" spans="1:6" x14ac:dyDescent="0.35">
      <c r="A61" s="60"/>
      <c r="B61" s="60"/>
      <c r="C61" s="60"/>
      <c r="D61" s="60"/>
      <c r="E61" s="60"/>
      <c r="F61" s="60"/>
    </row>
    <row r="62" spans="1:6" x14ac:dyDescent="0.35">
      <c r="A62" s="60"/>
      <c r="B62" s="60"/>
      <c r="C62" s="60"/>
      <c r="D62" s="60"/>
      <c r="E62" s="60"/>
      <c r="F62" s="60"/>
    </row>
    <row r="63" spans="1:6" x14ac:dyDescent="0.35">
      <c r="A63" s="60"/>
      <c r="B63" s="60"/>
      <c r="C63" s="60"/>
      <c r="D63" s="60"/>
      <c r="E63" s="60"/>
      <c r="F63" s="60"/>
    </row>
    <row r="64" spans="1:6" x14ac:dyDescent="0.35">
      <c r="A64" s="60"/>
      <c r="B64" s="60"/>
      <c r="C64" s="60"/>
      <c r="D64" s="60"/>
      <c r="E64" s="60"/>
      <c r="F64" s="60"/>
    </row>
    <row r="65" spans="1:6" x14ac:dyDescent="0.35">
      <c r="A65" s="60"/>
      <c r="B65" s="60"/>
      <c r="C65" s="60"/>
      <c r="D65" s="60"/>
      <c r="E65" s="60"/>
      <c r="F65" s="60"/>
    </row>
    <row r="66" spans="1:6" x14ac:dyDescent="0.35">
      <c r="A66" s="60"/>
      <c r="B66" s="60"/>
      <c r="C66" s="60"/>
      <c r="D66" s="60"/>
      <c r="E66" s="60"/>
      <c r="F66" s="60"/>
    </row>
  </sheetData>
  <pageMargins left="0.51181102362204722" right="0.55118110236220474" top="0.74803149606299213" bottom="0.74803149606299213" header="0.31496062992125984" footer="0.31496062992125984"/>
  <pageSetup paperSize="9" scale="82" fitToHeight="0" orientation="portrait" r:id="rId1"/>
  <headerFooter>
    <oddHeader xml:space="preserve">&amp;RSOUTH AFRICAN NATIONAL BIODIVERSITY INSTITUTE
  THOHOYANDOU BOTANICAL GARDENS - CURATORS HOUSE
BILLS OF QUANTITIES
</oddHeader>
    <oddFooter xml:space="preserve">&amp;C&amp;10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vt:lpstr>
      <vt:lpstr>Final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ENUST02</dc:creator>
  <cp:lastModifiedBy>Tanaka Mupudzi</cp:lastModifiedBy>
  <dcterms:created xsi:type="dcterms:W3CDTF">2023-07-04T12:53:02Z</dcterms:created>
  <dcterms:modified xsi:type="dcterms:W3CDTF">2023-07-21T12:10:22Z</dcterms:modified>
</cp:coreProperties>
</file>